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опросник" sheetId="1" r:id="rId1"/>
    <sheet name="результат" sheetId="2" r:id="rId2"/>
    <sheet name="Лист1" sheetId="3" r:id="rId3"/>
  </sheets>
  <definedNames>
    <definedName name="_xlnm.Print_Area" localSheetId="0">'опросник'!$A$4:$H$24</definedName>
    <definedName name="_xlnm.Print_Area" localSheetId="1">'результат'!$A$1:$AB$29</definedName>
  </definedNames>
  <calcPr fullCalcOnLoad="1"/>
</workbook>
</file>

<file path=xl/comments2.xml><?xml version="1.0" encoding="utf-8"?>
<comments xmlns="http://schemas.openxmlformats.org/spreadsheetml/2006/main">
  <authors>
    <author>User</author>
  </authors>
  <commentList>
    <comment ref="C4" authorId="0">
      <text>
        <r>
          <rPr>
            <b/>
            <sz val="10"/>
            <rFont val="Arial Narrow"/>
            <family val="2"/>
          </rPr>
          <t xml:space="preserve">       Включенность</t>
        </r>
        <r>
          <rPr>
            <sz val="10"/>
            <rFont val="Arial Narrow"/>
            <family val="2"/>
          </rPr>
          <t xml:space="preserve"> — потребность создавать и поддерживать удовлетворительные отношения с другими людьми (психологически приемлемые), на основе которых возникают взаимодействие и сотрудничество. </t>
        </r>
        <r>
          <rPr>
            <sz val="4"/>
            <rFont val="Arial Narrow"/>
            <family val="2"/>
          </rPr>
          <t xml:space="preserve">                 </t>
        </r>
        <r>
          <rPr>
            <sz val="10"/>
            <rFont val="Arial Narrow"/>
            <family val="2"/>
          </rPr>
          <t xml:space="preserve">
   • </t>
        </r>
        <r>
          <rPr>
            <b/>
            <sz val="10"/>
            <rFont val="Arial Narrow"/>
            <family val="2"/>
          </rPr>
          <t>(е)</t>
        </r>
        <r>
          <rPr>
            <sz val="10"/>
            <rFont val="Arial Narrow"/>
            <family val="2"/>
          </rPr>
          <t xml:space="preserve"> от индивида к другим людям (в диапазоне от «устанавливает контакты со всеми людьми» до «не устанавливает контакты ни с кем»)
   • </t>
        </r>
        <r>
          <rPr>
            <b/>
            <sz val="10"/>
            <rFont val="Arial Narrow"/>
            <family val="2"/>
          </rPr>
          <t>Ie</t>
        </r>
        <r>
          <rPr>
            <sz val="10"/>
            <rFont val="Arial Narrow"/>
            <family val="2"/>
          </rPr>
          <t xml:space="preserve"> (демонстрируемое поведение самого индивида): стремлюсь принимать других людей, поддерживать их интерес ко мне и участие в моей деятельности; активно стремлюсь принадлежать к различным социальным группам и как можно чаще быть среди людей</t>
        </r>
      </text>
    </comment>
    <comment ref="C5" authorId="0">
      <text>
        <r>
          <rPr>
            <sz val="10"/>
            <rFont val="Arial Narrow"/>
            <family val="2"/>
          </rPr>
          <t xml:space="preserve">       </t>
        </r>
        <r>
          <rPr>
            <b/>
            <sz val="10"/>
            <rFont val="Arial Narrow"/>
            <family val="2"/>
          </rPr>
          <t>Включенность</t>
        </r>
        <r>
          <rPr>
            <sz val="10"/>
            <rFont val="Arial Narrow"/>
            <family val="2"/>
          </rPr>
          <t xml:space="preserve"> — потребность создавать и поддерживать удовлетворительные отношения с другими людьми (психологически приемлемые), на основе которых возникают взаимодействие и сотрудничество.                  
   • </t>
        </r>
        <r>
          <rPr>
            <b/>
            <sz val="10"/>
            <rFont val="Arial Narrow"/>
            <family val="2"/>
          </rPr>
          <t>(w)</t>
        </r>
        <r>
          <rPr>
            <sz val="10"/>
            <rFont val="Arial Narrow"/>
            <family val="2"/>
          </rPr>
          <t xml:space="preserve"> от других людей к индивиду (в диапазоне от «всегда устанавливают с ним контакты» до «никогда не устанавливают с ним контакты»).
   •  </t>
        </r>
        <r>
          <rPr>
            <b/>
            <sz val="10"/>
            <rFont val="Arial Narrow"/>
            <family val="2"/>
          </rPr>
          <t>Iw</t>
        </r>
        <r>
          <rPr>
            <sz val="10"/>
            <rFont val="Arial Narrow"/>
            <family val="2"/>
          </rPr>
          <t xml:space="preserve"> (поведение, ожидаемое индивидом от окружающих): стараюсь, чтобы другие люди вовлекали меня в свою деятельность и стремились быть в моем обществе.</t>
        </r>
      </text>
    </comment>
    <comment ref="C6" authorId="0">
      <text>
        <r>
          <rPr>
            <sz val="10"/>
            <rFont val="Arial Narrow"/>
            <family val="2"/>
          </rPr>
          <t xml:space="preserve">       </t>
        </r>
        <r>
          <rPr>
            <b/>
            <sz val="10"/>
            <rFont val="Arial Narrow"/>
            <family val="2"/>
          </rPr>
          <t>Контроль</t>
        </r>
        <r>
          <rPr>
            <sz val="10"/>
            <rFont val="Arial Narrow"/>
            <family val="2"/>
          </rPr>
          <t xml:space="preserve"> — потребность создавать и сохранять удовлетворительные отношения с людьми, опираясь на контроль и силу. 
   • </t>
        </r>
        <r>
          <rPr>
            <b/>
            <sz val="10"/>
            <rFont val="Arial Narrow"/>
            <family val="2"/>
          </rPr>
          <t>(е)</t>
        </r>
        <r>
          <rPr>
            <sz val="10"/>
            <rFont val="Arial Narrow"/>
            <family val="2"/>
          </rPr>
          <t xml:space="preserve"> от индивида к другим людям (в диапазоне от «всегда контролирует поведение других людей» до «никогда не контролирует поведение других»);
   •  </t>
        </r>
        <r>
          <rPr>
            <b/>
            <sz val="10"/>
            <rFont val="Arial Narrow"/>
            <family val="2"/>
          </rPr>
          <t>Се</t>
        </r>
        <r>
          <rPr>
            <sz val="10"/>
            <rFont val="Arial Narrow"/>
            <family val="2"/>
          </rPr>
          <t xml:space="preserve"> (демонстрируемое поведение самого индивида): пытаюсь контролировать других людей и влиять на них; стремлюсь руководить и принимать решения;</t>
        </r>
      </text>
    </comment>
    <comment ref="C7" authorId="0">
      <text>
        <r>
          <rPr>
            <sz val="10"/>
            <rFont val="Arial Narrow"/>
            <family val="2"/>
          </rPr>
          <t xml:space="preserve">       </t>
        </r>
        <r>
          <rPr>
            <b/>
            <sz val="10"/>
            <rFont val="Arial Narrow"/>
            <family val="2"/>
          </rPr>
          <t>Контроль</t>
        </r>
        <r>
          <rPr>
            <sz val="10"/>
            <rFont val="Arial Narrow"/>
            <family val="2"/>
          </rPr>
          <t xml:space="preserve"> — потребность создавать и сохранять удовлетворительные отношения с людьми, опираясь на контроль и силу. 
   • </t>
        </r>
        <r>
          <rPr>
            <b/>
            <sz val="10"/>
            <rFont val="Arial Narrow"/>
            <family val="2"/>
          </rPr>
          <t>(w)</t>
        </r>
        <r>
          <rPr>
            <sz val="10"/>
            <rFont val="Arial Narrow"/>
            <family val="2"/>
          </rPr>
          <t xml:space="preserve"> от других людей к индивиду (в диапазоне от «всегда контролируют» до «никогда не контролируют»).
   •  </t>
        </r>
        <r>
          <rPr>
            <b/>
            <sz val="10"/>
            <rFont val="Arial Narrow"/>
            <family val="2"/>
          </rPr>
          <t>Сw</t>
        </r>
        <r>
          <rPr>
            <sz val="10"/>
            <rFont val="Arial Narrow"/>
            <family val="2"/>
          </rPr>
          <t xml:space="preserve"> (поведение, ожидаемое индивидом от окружающих): стараюсь, чтобы другие люди меня контролировали, влияли на меня и говорили мне, что я должен делать.</t>
        </r>
      </text>
    </comment>
    <comment ref="C8" authorId="0">
      <text>
        <r>
          <rPr>
            <sz val="10"/>
            <rFont val="Arial Narrow"/>
            <family val="2"/>
          </rPr>
          <t xml:space="preserve">       </t>
        </r>
        <r>
          <rPr>
            <b/>
            <sz val="10"/>
            <rFont val="Arial Narrow"/>
            <family val="2"/>
          </rPr>
          <t>Аффект</t>
        </r>
        <r>
          <rPr>
            <sz val="10"/>
            <rFont val="Arial Narrow"/>
            <family val="2"/>
          </rPr>
          <t xml:space="preserve"> — потребность создавать и удерживать удовлетворительные отношения с остальными людьми, опираясь на эмоциональные отношения. 
   • </t>
        </r>
        <r>
          <rPr>
            <b/>
            <sz val="10"/>
            <rFont val="Arial Narrow"/>
            <family val="2"/>
          </rPr>
          <t>(е)</t>
        </r>
        <r>
          <rPr>
            <sz val="10"/>
            <rFont val="Arial Narrow"/>
            <family val="2"/>
          </rPr>
          <t xml:space="preserve"> от индивида к другим людям (в диапазоне от «устанавливает близкие личные отношения с каждым» до «не устанавливает близких личных отношений ни с кем»)
   • </t>
        </r>
        <r>
          <rPr>
            <b/>
            <sz val="10"/>
            <rFont val="Arial Narrow"/>
            <family val="2"/>
          </rPr>
          <t>Ае</t>
        </r>
        <r>
          <rPr>
            <sz val="10"/>
            <rFont val="Arial Narrow"/>
            <family val="2"/>
          </rPr>
          <t xml:space="preserve"> (демонстрируемое поведение самого индивида): стремлюсь быть в близких, интимных отношениях с остальными, проявлять к ним теплые дружеские чувства</t>
        </r>
      </text>
    </comment>
    <comment ref="C9" authorId="0">
      <text>
        <r>
          <rPr>
            <sz val="10"/>
            <rFont val="Arial Narrow"/>
            <family val="2"/>
          </rPr>
          <t xml:space="preserve">       </t>
        </r>
        <r>
          <rPr>
            <b/>
            <sz val="10"/>
            <rFont val="Arial Narrow"/>
            <family val="2"/>
          </rPr>
          <t>Аффект</t>
        </r>
        <r>
          <rPr>
            <sz val="10"/>
            <rFont val="Arial Narrow"/>
            <family val="2"/>
          </rPr>
          <t xml:space="preserve"> — потребность создавать и удерживать удовлетворительные отношения с остальными людьми, опираясь на эмоциональные отношения. 
   • </t>
        </r>
        <r>
          <rPr>
            <b/>
            <sz val="10"/>
            <rFont val="Arial Narrow"/>
            <family val="2"/>
          </rPr>
          <t>(w)</t>
        </r>
        <r>
          <rPr>
            <sz val="10"/>
            <rFont val="Arial Narrow"/>
            <family val="2"/>
          </rPr>
          <t xml:space="preserve"> от других людей к индивиду (в диапазоне от «всегда завязывают близкие личные отношения» до «никогда не завязывают близких личных отношений с индивидом»).
   • </t>
        </r>
        <r>
          <rPr>
            <b/>
            <sz val="10"/>
            <rFont val="Arial Narrow"/>
            <family val="2"/>
          </rPr>
          <t>Аw</t>
        </r>
        <r>
          <rPr>
            <sz val="10"/>
            <rFont val="Arial Narrow"/>
            <family val="2"/>
          </rPr>
          <t xml:space="preserve"> (поведение, ожидаемое индивидом от окружающих): стараюсь, чтобы другие стремились быть ко мне эмоционально более близкими и делились со мной своими интимными чувствами.
</t>
        </r>
      </text>
    </comment>
  </commentList>
</comments>
</file>

<file path=xl/sharedStrings.xml><?xml version="1.0" encoding="utf-8"?>
<sst xmlns="http://schemas.openxmlformats.org/spreadsheetml/2006/main" count="137" uniqueCount="98">
  <si>
    <t>Тестируемый:</t>
  </si>
  <si>
    <t>Данное решение разработано в рамках программы «Excel на службе у HR»
В случае доработок или заказе решений других методик обращайтесь:
Тел. 8-(067)-68-20-68-5
e-mail: kontakt@b-t.com.ua
http://b-t.com.ua
Типатов Николай Владимирович</t>
  </si>
  <si>
    <t>№</t>
  </si>
  <si>
    <t>Показатели</t>
  </si>
  <si>
    <t>Балл</t>
  </si>
  <si>
    <t>Графическое отображение</t>
  </si>
  <si>
    <r>
      <t xml:space="preserve">Инструкция:
</t>
    </r>
    <r>
      <rPr>
        <sz val="11"/>
        <rFont val="Arial Narrow"/>
        <family val="2"/>
      </rPr>
      <t xml:space="preserve">Опросник предназначен для определения типичных способов Вашего отношения к людям. Здесь нет правильных или неправильных ответов, правилен каждый правдивый ответ.
Иногда люди стремятся отвечать так, как, по их мнению, они должны себя вести. Но сейчас нас интересует то, как Вы ведете себя в действительности.
Некоторые вопросы очень похожи друг на друга, но все же они подразумевают разные вещи. Отвечайте, пожалуйста, по каждому пункту опросника отдельно, без оглядки на другие утверждения. Время для ответа не ограничено, но не стоит размышлять слишком долго.
Для каждого утверждения выберите вариант ответа, который кажется Вам самым подходящим. Для этого </t>
    </r>
    <r>
      <rPr>
        <sz val="11"/>
        <color indexed="10"/>
        <rFont val="Arial Narrow"/>
        <family val="2"/>
      </rPr>
      <t>отметьте его цифрой 1</t>
    </r>
    <r>
      <rPr>
        <sz val="11"/>
        <rFont val="Arial Narrow"/>
        <family val="2"/>
      </rPr>
      <t xml:space="preserve">.
</t>
    </r>
  </si>
  <si>
    <t>Обычно</t>
  </si>
  <si>
    <t>Часто</t>
  </si>
  <si>
    <t>Иногда</t>
  </si>
  <si>
    <t>Редко</t>
  </si>
  <si>
    <t>Никогда</t>
  </si>
  <si>
    <t>По случаю</t>
  </si>
  <si>
    <t>Стремлюсь быть вместе со всеми</t>
  </si>
  <si>
    <t>Предоставляю право другим решать вопрос о том, что необходимо сделать</t>
  </si>
  <si>
    <t>Становлюсь членом различных групп</t>
  </si>
  <si>
    <t>Стремлюсь иметь близкие отношения с остальными членами групп</t>
  </si>
  <si>
    <t>Когда представляется случай, я склонен стать членом интересных организаций</t>
  </si>
  <si>
    <t>Допускаю, чтобы другие оказывали сильное влияние на мою деятельность</t>
  </si>
  <si>
    <t>Стремлюсь влиться в неформальную общественную жизнь</t>
  </si>
  <si>
    <t>Стремлюсь иметь близкие и сердечные отношения с другими</t>
  </si>
  <si>
    <t>Стремлюсь задействовать других в своих планах</t>
  </si>
  <si>
    <t>Позволяю другим судить о том, что я делаю</t>
  </si>
  <si>
    <t>Стараюсь быть среди людей</t>
  </si>
  <si>
    <t>Стремлюсь устанавливать с другими близкие и сердечные отношения</t>
  </si>
  <si>
    <t>Имею склонность присоединяться к остальным всякий раз, когда делается что-то совместно</t>
  </si>
  <si>
    <t>Легко подчиняюсь другим</t>
  </si>
  <si>
    <t xml:space="preserve">Стараюсь избегать одиночества </t>
  </si>
  <si>
    <t>Стремлюсь принимать участие в совместных мероприятиях</t>
  </si>
  <si>
    <t>Стремлюсь относиться к другим по-приятельски</t>
  </si>
  <si>
    <t>Мое личное отношение к окружающим — холодное и безразличное</t>
  </si>
  <si>
    <t>Предоставляю право другим руководить ходом событий</t>
  </si>
  <si>
    <t>Стремлюсь иметь близкие отношения с остальными</t>
  </si>
  <si>
    <t>Допускаю, чтобы другие оказывали большое влияние на мою деятельность</t>
  </si>
  <si>
    <t>Стремлюсь установить близкие и сердечные отношения с другими</t>
  </si>
  <si>
    <t>С другими веду себя холодно и безразлично</t>
  </si>
  <si>
    <t>Люблю, когда другие приглашают меня участвовать в чем-нибудь</t>
  </si>
  <si>
    <t>Мне нравится, когда остальные люди относятся ко мне непосредственно и сердечно</t>
  </si>
  <si>
    <t>Стремлюсь оказывать сильное влияние на деятельность других</t>
  </si>
  <si>
    <t>Мне нравится, когда другие приглашают меня участвовать в их деятельности</t>
  </si>
  <si>
    <t>Мне нравится, когда другие относятся ко мне непосредственно</t>
  </si>
  <si>
    <t>В обществе других стремлюсь руководить ходом событий</t>
  </si>
  <si>
    <t>Мне нравится, когда другие подключают меня к своей деятельности</t>
  </si>
  <si>
    <t>Я люблю, когда другие ведут себя со мной холодно и сдержанно</t>
  </si>
  <si>
    <t>Стремлюсь, чтобы остальные поступали так, как я хочу</t>
  </si>
  <si>
    <t>Мне нравится, когда другие приглашают меня принять участие в их дискуссиях</t>
  </si>
  <si>
    <t>Я люблю, когда другие относятся ко мне по-приятельски</t>
  </si>
  <si>
    <t>Мне нравится, когда другие приглашают меня принять участие в их деятельности</t>
  </si>
  <si>
    <t>Мне нравится, когда окружающие относятся ко мне сдержанно</t>
  </si>
  <si>
    <t>В обществе стараюсь играть главенствующую роль</t>
  </si>
  <si>
    <t>Мне нравится, когда другие приглашают меня участвовать в чем-нибудь</t>
  </si>
  <si>
    <t>Стремлюсь, чтобы другие делали то, что я хочу</t>
  </si>
  <si>
    <t>Мне нравится, когда другие приглашают меня участвовать в своей деятельности</t>
  </si>
  <si>
    <t>Мне нравится, когда другие относятся ко мне холодно и сдержанно</t>
  </si>
  <si>
    <t>Стремлюсь сильно влиять на деятельность других</t>
  </si>
  <si>
    <t>Мне нравится, когда другие подключают меня к их деятельности</t>
  </si>
  <si>
    <t>В обществе стараюсь руководить ходом событий</t>
  </si>
  <si>
    <t>Мне нравится, когда ко мне относятся сдержанно</t>
  </si>
  <si>
    <t>Стараюсь, чтобы остальные делали то, что я хочу</t>
  </si>
  <si>
    <t>В обществе руковожу ходом событий</t>
  </si>
  <si>
    <r>
      <t xml:space="preserve">Ie </t>
    </r>
    <r>
      <rPr>
        <sz val="11"/>
        <rFont val="Arial"/>
        <family val="2"/>
      </rPr>
      <t>включенность</t>
    </r>
  </si>
  <si>
    <r>
      <t xml:space="preserve">Ce </t>
    </r>
    <r>
      <rPr>
        <sz val="11"/>
        <rFont val="Arial"/>
        <family val="2"/>
      </rPr>
      <t>контроль</t>
    </r>
  </si>
  <si>
    <r>
      <t xml:space="preserve">Cw </t>
    </r>
    <r>
      <rPr>
        <sz val="11"/>
        <rFont val="Arial"/>
        <family val="2"/>
      </rPr>
      <t>контроль</t>
    </r>
  </si>
  <si>
    <r>
      <t xml:space="preserve">Ae </t>
    </r>
    <r>
      <rPr>
        <sz val="11"/>
        <rFont val="Arial"/>
        <family val="2"/>
      </rPr>
      <t>аффект</t>
    </r>
  </si>
  <si>
    <r>
      <t xml:space="preserve">Aw </t>
    </r>
    <r>
      <rPr>
        <sz val="11"/>
        <rFont val="Arial"/>
        <family val="2"/>
      </rPr>
      <t>аффект</t>
    </r>
  </si>
  <si>
    <r>
      <t xml:space="preserve">(е) </t>
    </r>
    <r>
      <rPr>
        <i/>
        <sz val="11"/>
        <rFont val="Arial"/>
        <family val="2"/>
      </rPr>
      <t>от индивида к другим людям</t>
    </r>
  </si>
  <si>
    <t>(w) от других людей к индивиду</t>
  </si>
  <si>
    <r>
      <t xml:space="preserve">Iw </t>
    </r>
    <r>
      <rPr>
        <sz val="11"/>
        <rFont val="Arial"/>
        <family val="2"/>
      </rPr>
      <t>включенность</t>
    </r>
  </si>
  <si>
    <t>Всего:</t>
  </si>
  <si>
    <t>Ie включенность</t>
  </si>
  <si>
    <t>Iw включенность</t>
  </si>
  <si>
    <t>Ce контроль</t>
  </si>
  <si>
    <t>Cw контроль</t>
  </si>
  <si>
    <t>Ae аффект</t>
  </si>
  <si>
    <t>Aw аффект</t>
  </si>
  <si>
    <t>0–1 балла - экстремально низкие</t>
  </si>
  <si>
    <t>2–3 балла - низкие</t>
  </si>
  <si>
    <t>4–5 балла - пограничные</t>
  </si>
  <si>
    <t>6–7 балла - высокие</t>
  </si>
  <si>
    <t>8–9 балла - экстремально высокие</t>
  </si>
  <si>
    <t>• Низкие оценки — человек чувствует себя некомфортно среди людей, скорее будет демонстрировать склонность их избегать.</t>
  </si>
  <si>
    <t>• Высокие оценки — человек чувствует себя комфортно среди людей, будет иметь тенденцию искать их общества.</t>
  </si>
  <si>
    <t>• Низкие оценки — человек демонстрирует тенденцию общаться с небольшим количеством людей.</t>
  </si>
  <si>
    <t>• Высокие оценки — человек имеет сильную потребность в принадлежности к группе, стремится быть принятым людьми.</t>
  </si>
  <si>
    <t>• Высокие оценки — человек старается брать на себя ответственность, играть в коллективе ведущую роль.</t>
  </si>
  <si>
    <t>• Низкие оценки — человек избегает принимать решения и брать на себя ответственность.</t>
  </si>
  <si>
    <t>• Низкие оценки — человек не принимает контроля над собой.</t>
  </si>
  <si>
    <t>• Высокие оценки — человек демонстрирует потребность в зависимости, колеблется при принятии решений.</t>
  </si>
  <si>
    <t>• Низкие оценки — человек очень осторожен при установлении близких, интимных отношений с людьми, избегает таких отношений.</t>
  </si>
  <si>
    <t>• Высокие оценки — человек демонстрирует большую склонность устанавливать близкие, интимные отношения с людьми.</t>
  </si>
  <si>
    <t>• Низкие оценки — человек очень осторожен при выборе лиц, с которыми устанавливает глубокие эмоциональные отношения.</t>
  </si>
  <si>
    <t>• Высокие оценки — человек испытывает большую потребность в том, чтобы другие люди устанавливали с ним близкие эмоциональные отношения.</t>
  </si>
  <si>
    <t>Включенность</t>
  </si>
  <si>
    <t>индекс объема интеракции (е + w)</t>
  </si>
  <si>
    <t>индекс противоречивости межличностного поведения (е – w)</t>
  </si>
  <si>
    <t>Контроль</t>
  </si>
  <si>
    <t>Аффект</t>
  </si>
  <si>
    <t>Фамилия имя отчество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</si>
</sst>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6">
    <font>
      <sz val="10"/>
      <name val="Arial Cyr"/>
      <family val="0"/>
    </font>
    <font>
      <sz val="10"/>
      <color indexed="10"/>
      <name val="Arial Cyr"/>
      <family val="2"/>
    </font>
    <font>
      <b/>
      <sz val="12"/>
      <name val="Arial Cyr"/>
      <family val="0"/>
    </font>
    <font>
      <b/>
      <sz val="14"/>
      <name val="Arial Cyr"/>
      <family val="0"/>
    </font>
    <font>
      <sz val="10"/>
      <color indexed="8"/>
      <name val="Arial Narrow"/>
      <family val="2"/>
    </font>
    <font>
      <u val="single"/>
      <sz val="10"/>
      <color indexed="12"/>
      <name val="Arial Cyr"/>
      <family val="0"/>
    </font>
    <font>
      <u val="single"/>
      <sz val="10"/>
      <color indexed="36"/>
      <name val="Arial Cyr"/>
      <family val="0"/>
    </font>
    <font>
      <sz val="8"/>
      <name val="Arial Cyr"/>
      <family val="0"/>
    </font>
    <font>
      <sz val="11"/>
      <name val="Arial Narrow"/>
      <family val="2"/>
    </font>
    <font>
      <b/>
      <sz val="11"/>
      <name val="Arial Narrow"/>
      <family val="2"/>
    </font>
    <font>
      <sz val="11"/>
      <name val="Arial"/>
      <family val="2"/>
    </font>
    <font>
      <b/>
      <sz val="11"/>
      <name val="Arial"/>
      <family val="2"/>
    </font>
    <font>
      <i/>
      <sz val="11"/>
      <name val="Arial"/>
      <family val="2"/>
    </font>
    <font>
      <sz val="10"/>
      <name val="Arial Narrow"/>
      <family val="2"/>
    </font>
    <font>
      <b/>
      <sz val="9"/>
      <name val="Arial Narrow"/>
      <family val="2"/>
    </font>
    <font>
      <sz val="11"/>
      <color indexed="10"/>
      <name val="Arial Narrow"/>
      <family val="2"/>
    </font>
    <font>
      <b/>
      <i/>
      <sz val="11"/>
      <name val="Arial"/>
      <family val="2"/>
    </font>
    <font>
      <sz val="8"/>
      <name val="Arial Narrow"/>
      <family val="2"/>
    </font>
    <font>
      <sz val="2.75"/>
      <name val="Arial Cyr"/>
      <family val="0"/>
    </font>
    <font>
      <sz val="3.5"/>
      <name val="Arial Cyr"/>
      <family val="0"/>
    </font>
    <font>
      <b/>
      <sz val="10"/>
      <name val="Arial Narrow"/>
      <family val="2"/>
    </font>
    <font>
      <sz val="4"/>
      <name val="Arial Narrow"/>
      <family val="2"/>
    </font>
    <font>
      <b/>
      <sz val="10"/>
      <name val="Arial Cyr"/>
      <family val="0"/>
    </font>
    <font>
      <b/>
      <sz val="8"/>
      <name val="Arial Cyr"/>
      <family val="0"/>
    </font>
    <font>
      <sz val="5.25"/>
      <name val="Arial Cyr"/>
      <family val="0"/>
    </font>
    <font>
      <sz val="8.5"/>
      <name val="Arial Narrow"/>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31"/>
        <bgColor indexed="64"/>
      </patternFill>
    </fill>
  </fills>
  <borders count="3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thin"/>
      <bottom>
        <color indexed="63"/>
      </bottom>
    </border>
    <border>
      <left style="thin"/>
      <right style="medium"/>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5">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left"/>
    </xf>
    <xf numFmtId="0" fontId="1" fillId="0" borderId="0" xfId="0" applyFont="1" applyBorder="1" applyAlignment="1">
      <alignment horizontal="left" vertical="center"/>
    </xf>
    <xf numFmtId="0" fontId="0" fillId="2" borderId="1" xfId="0" applyFill="1" applyBorder="1" applyAlignment="1">
      <alignment horizontal="center" vertical="center"/>
    </xf>
    <xf numFmtId="0" fontId="2" fillId="0" borderId="0" xfId="0" applyFont="1" applyAlignment="1">
      <alignment horizontal="left"/>
    </xf>
    <xf numFmtId="0" fontId="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wrapText="1"/>
    </xf>
    <xf numFmtId="0" fontId="0" fillId="0" borderId="0" xfId="0" applyFill="1" applyBorder="1" applyAlignment="1">
      <alignment/>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0" fillId="0" borderId="0" xfId="0" applyFont="1" applyBorder="1" applyAlignment="1">
      <alignment horizontal="left" vertical="center"/>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1" fontId="11" fillId="3" borderId="4"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1" fontId="11" fillId="7" borderId="4" xfId="0" applyNumberFormat="1" applyFont="1" applyFill="1" applyBorder="1" applyAlignment="1">
      <alignment horizontal="center" vertical="center" wrapText="1"/>
    </xf>
    <xf numFmtId="1" fontId="11" fillId="7"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7" borderId="9"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wrapText="1"/>
    </xf>
    <xf numFmtId="1" fontId="0" fillId="0" borderId="0" xfId="0" applyNumberFormat="1" applyBorder="1" applyAlignment="1">
      <alignment horizontal="center" vertical="center"/>
    </xf>
    <xf numFmtId="1" fontId="2" fillId="0" borderId="0" xfId="0" applyNumberFormat="1" applyFont="1" applyBorder="1" applyAlignment="1">
      <alignment horizontal="center" vertical="center"/>
    </xf>
    <xf numFmtId="1" fontId="0" fillId="0" borderId="0" xfId="0" applyNumberFormat="1" applyBorder="1" applyAlignment="1">
      <alignment horizontal="right" vertical="center"/>
    </xf>
    <xf numFmtId="0" fontId="11" fillId="4" borderId="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 fontId="16" fillId="0" borderId="6"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1" fontId="11" fillId="4" borderId="6"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1" fontId="11" fillId="5" borderId="4"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5" borderId="9"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0" xfId="0" applyFont="1" applyBorder="1" applyAlignment="1">
      <alignment horizontal="center" vertical="center"/>
    </xf>
    <xf numFmtId="1" fontId="12" fillId="8" borderId="12" xfId="0" applyNumberFormat="1" applyFont="1" applyFill="1" applyBorder="1" applyAlignment="1">
      <alignment horizontal="center" vertical="center" wrapText="1"/>
    </xf>
    <xf numFmtId="1" fontId="12" fillId="8" borderId="7" xfId="0" applyNumberFormat="1"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1" fontId="12" fillId="8" borderId="13" xfId="0" applyNumberFormat="1" applyFont="1" applyFill="1" applyBorder="1" applyAlignment="1">
      <alignment horizontal="center" vertical="center" wrapText="1"/>
    </xf>
    <xf numFmtId="1" fontId="12" fillId="8" borderId="14" xfId="0" applyNumberFormat="1" applyFont="1" applyFill="1" applyBorder="1" applyAlignment="1">
      <alignment horizontal="center" vertical="center" wrapText="1"/>
    </xf>
    <xf numFmtId="1" fontId="12" fillId="8" borderId="15"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1" fontId="11" fillId="4" borderId="4" xfId="0" applyNumberFormat="1" applyFont="1" applyFill="1" applyBorder="1" applyAlignment="1">
      <alignment horizontal="center" vertical="center" wrapText="1"/>
    </xf>
    <xf numFmtId="1" fontId="11" fillId="4" borderId="9" xfId="0" applyNumberFormat="1" applyFont="1" applyFill="1" applyBorder="1" applyAlignment="1">
      <alignment horizontal="center" vertical="center" wrapText="1"/>
    </xf>
    <xf numFmtId="1" fontId="11" fillId="0" borderId="18"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0" fontId="13" fillId="3" borderId="20" xfId="0" applyFont="1" applyFill="1" applyBorder="1" applyAlignment="1">
      <alignment horizontal="center"/>
    </xf>
    <xf numFmtId="1" fontId="10" fillId="7" borderId="21" xfId="0" applyNumberFormat="1"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1" xfId="0" applyFont="1" applyFill="1" applyBorder="1" applyAlignment="1">
      <alignment horizontal="center" vertical="center" wrapText="1"/>
    </xf>
    <xf numFmtId="1" fontId="10" fillId="7" borderId="6" xfId="0" applyNumberFormat="1" applyFont="1" applyFill="1" applyBorder="1" applyAlignment="1">
      <alignment horizontal="center" vertical="center" wrapText="1"/>
    </xf>
    <xf numFmtId="0" fontId="13" fillId="3" borderId="19" xfId="0" applyFont="1" applyFill="1" applyBorder="1" applyAlignment="1">
      <alignment horizontal="center"/>
    </xf>
    <xf numFmtId="0" fontId="10" fillId="7" borderId="23" xfId="0" applyFont="1" applyFill="1" applyBorder="1" applyAlignment="1">
      <alignment vertical="center" wrapText="1"/>
    </xf>
    <xf numFmtId="0" fontId="10" fillId="7" borderId="24" xfId="0" applyFont="1" applyFill="1" applyBorder="1" applyAlignment="1">
      <alignment vertical="center" wrapText="1"/>
    </xf>
    <xf numFmtId="0" fontId="7" fillId="0" borderId="0" xfId="0" applyFont="1" applyBorder="1" applyAlignment="1">
      <alignment horizontal="left" vertical="center" wrapText="1" indent="1"/>
    </xf>
    <xf numFmtId="0" fontId="13" fillId="0" borderId="25" xfId="0" applyFont="1" applyBorder="1" applyAlignment="1">
      <alignment/>
    </xf>
    <xf numFmtId="0" fontId="0" fillId="0" borderId="25" xfId="0" applyBorder="1" applyAlignment="1">
      <alignment/>
    </xf>
    <xf numFmtId="0" fontId="0" fillId="0" borderId="26" xfId="0" applyBorder="1" applyAlignment="1">
      <alignment/>
    </xf>
    <xf numFmtId="0" fontId="13" fillId="0" borderId="27" xfId="0" applyFont="1" applyBorder="1" applyAlignment="1">
      <alignment/>
    </xf>
    <xf numFmtId="0" fontId="0" fillId="0" borderId="27" xfId="0" applyBorder="1" applyAlignment="1">
      <alignment/>
    </xf>
    <xf numFmtId="0" fontId="0" fillId="0" borderId="28" xfId="0" applyBorder="1" applyAlignment="1">
      <alignment/>
    </xf>
    <xf numFmtId="1" fontId="0" fillId="0" borderId="21" xfId="0" applyNumberFormat="1" applyBorder="1" applyAlignment="1">
      <alignment/>
    </xf>
    <xf numFmtId="1" fontId="0" fillId="0" borderId="6" xfId="0" applyNumberFormat="1" applyBorder="1" applyAlignment="1">
      <alignment/>
    </xf>
    <xf numFmtId="0" fontId="22" fillId="0" borderId="0" xfId="0" applyFont="1" applyAlignment="1">
      <alignment horizontal="center"/>
    </xf>
    <xf numFmtId="0" fontId="13" fillId="0" borderId="0" xfId="0" applyFont="1" applyBorder="1" applyAlignment="1">
      <alignment/>
    </xf>
    <xf numFmtId="1" fontId="0" fillId="0" borderId="1" xfId="0" applyNumberFormat="1" applyBorder="1" applyAlignment="1">
      <alignment/>
    </xf>
    <xf numFmtId="0" fontId="10" fillId="7" borderId="29" xfId="0" applyFont="1" applyFill="1" applyBorder="1" applyAlignment="1">
      <alignment vertical="center"/>
    </xf>
    <xf numFmtId="0" fontId="10" fillId="7" borderId="4" xfId="0" applyFont="1" applyFill="1" applyBorder="1" applyAlignment="1">
      <alignment vertical="center"/>
    </xf>
    <xf numFmtId="0" fontId="10" fillId="7" borderId="13" xfId="0" applyFont="1" applyFill="1" applyBorder="1" applyAlignment="1">
      <alignment vertical="center"/>
    </xf>
    <xf numFmtId="0" fontId="10" fillId="7" borderId="30" xfId="0" applyFont="1" applyFill="1" applyBorder="1" applyAlignment="1">
      <alignment vertical="center"/>
    </xf>
    <xf numFmtId="0" fontId="10" fillId="7" borderId="31" xfId="0" applyFont="1" applyFill="1" applyBorder="1" applyAlignment="1">
      <alignment vertical="center"/>
    </xf>
    <xf numFmtId="0" fontId="10" fillId="7" borderId="14" xfId="0" applyFont="1" applyFill="1" applyBorder="1" applyAlignment="1">
      <alignment vertical="center"/>
    </xf>
    <xf numFmtId="0" fontId="0" fillId="0" borderId="32" xfId="0" applyBorder="1" applyAlignment="1">
      <alignment/>
    </xf>
    <xf numFmtId="0" fontId="10" fillId="7" borderId="15" xfId="0" applyFont="1" applyFill="1" applyBorder="1" applyAlignment="1">
      <alignment vertical="center"/>
    </xf>
    <xf numFmtId="0" fontId="10" fillId="7" borderId="33" xfId="0" applyFont="1" applyFill="1" applyBorder="1" applyAlignment="1">
      <alignment vertical="center"/>
    </xf>
    <xf numFmtId="0" fontId="10" fillId="7" borderId="9" xfId="0" applyFont="1" applyFill="1" applyBorder="1" applyAlignment="1">
      <alignment vertical="center"/>
    </xf>
    <xf numFmtId="0" fontId="14" fillId="3" borderId="2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9" fillId="0" borderId="0" xfId="0" applyFont="1" applyAlignment="1">
      <alignment horizontal="left" wrapText="1"/>
    </xf>
    <xf numFmtId="0" fontId="9" fillId="0" borderId="36" xfId="0" applyFont="1" applyBorder="1" applyAlignment="1">
      <alignment horizontal="left" wrapText="1"/>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1" fillId="3" borderId="16" xfId="0" applyFont="1" applyFill="1" applyBorder="1" applyAlignment="1">
      <alignment horizontal="center" vertical="center" wrapText="1"/>
    </xf>
    <xf numFmtId="0" fontId="7" fillId="0" borderId="0" xfId="0" applyFont="1" applyAlignment="1">
      <alignment horizontal="left" vertical="center" wrapText="1" indent="1"/>
    </xf>
    <xf numFmtId="0" fontId="7" fillId="0" borderId="0" xfId="0" applyFont="1" applyBorder="1" applyAlignment="1">
      <alignment horizontal="left" vertical="center" wrapText="1" indent="1"/>
    </xf>
    <xf numFmtId="0" fontId="17" fillId="0" borderId="1" xfId="0" applyFont="1" applyBorder="1" applyAlignment="1">
      <alignment horizontal="center" vertical="top" textRotation="90" wrapText="1"/>
    </xf>
    <xf numFmtId="0" fontId="7" fillId="0" borderId="0" xfId="0" applyFont="1" applyAlignment="1">
      <alignment horizontal="left" vertical="center" wrapText="1"/>
    </xf>
    <xf numFmtId="0" fontId="7" fillId="0" borderId="32" xfId="0" applyFont="1" applyBorder="1" applyAlignment="1">
      <alignment horizontal="left" vertical="center" wrapText="1"/>
    </xf>
    <xf numFmtId="0" fontId="10" fillId="7" borderId="23" xfId="0" applyFont="1" applyFill="1" applyBorder="1" applyAlignment="1">
      <alignment horizontal="left" vertical="center"/>
    </xf>
    <xf numFmtId="0" fontId="10" fillId="7" borderId="21" xfId="0" applyFont="1" applyFill="1" applyBorder="1" applyAlignment="1">
      <alignment horizontal="left" vertical="center"/>
    </xf>
    <xf numFmtId="0" fontId="10" fillId="7" borderId="24" xfId="0" applyFont="1" applyFill="1" applyBorder="1" applyAlignment="1">
      <alignment horizontal="left" vertical="center"/>
    </xf>
    <xf numFmtId="0" fontId="10" fillId="7" borderId="6" xfId="0" applyFont="1" applyFill="1" applyBorder="1" applyAlignment="1">
      <alignment horizontal="left" vertical="center"/>
    </xf>
    <xf numFmtId="0" fontId="14" fillId="3" borderId="13"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0"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
          <c:y val="0.12"/>
          <c:w val="0.39525"/>
          <c:h val="0.76"/>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0"/>
            <c:showBubbleSize val="0"/>
            <c:showCatName val="1"/>
            <c:showSerName val="0"/>
            <c:showPercent val="0"/>
          </c:dLbls>
          <c:cat>
            <c:strRef>
              <c:f>результат!$DE$10:$DE$15</c:f>
              <c:strCache/>
            </c:strRef>
          </c:cat>
          <c:val>
            <c:numRef>
              <c:f>результат!$DF$10:$DF$15</c:f>
              <c:numCache>
                <c:ptCount val="6"/>
                <c:pt idx="0">
                  <c:v>5</c:v>
                </c:pt>
                <c:pt idx="1">
                  <c:v>6</c:v>
                </c:pt>
                <c:pt idx="2">
                  <c:v>4</c:v>
                </c:pt>
                <c:pt idx="3">
                  <c:v>7</c:v>
                </c:pt>
                <c:pt idx="4">
                  <c:v>2</c:v>
                </c:pt>
                <c:pt idx="5">
                  <c:v>5</c:v>
                </c:pt>
              </c:numCache>
            </c:numRef>
          </c:val>
        </c:ser>
        <c:axId val="17126061"/>
        <c:axId val="19916822"/>
      </c:radarChart>
      <c:catAx>
        <c:axId val="17126061"/>
        <c:scaling>
          <c:orientation val="minMax"/>
        </c:scaling>
        <c:axPos val="b"/>
        <c:majorGridlines/>
        <c:delete val="0"/>
        <c:numFmt formatCode="General" sourceLinked="1"/>
        <c:majorTickMark val="out"/>
        <c:minorTickMark val="none"/>
        <c:tickLblPos val="nextTo"/>
        <c:txPr>
          <a:bodyPr/>
          <a:lstStyle/>
          <a:p>
            <a:pPr>
              <a:defRPr lang="en-US" cap="none" sz="850" b="0" i="0" u="none" baseline="0"/>
            </a:pPr>
          </a:p>
        </c:txPr>
        <c:crossAx val="19916822"/>
        <c:crosses val="autoZero"/>
        <c:auto val="1"/>
        <c:lblOffset val="100"/>
        <c:noMultiLvlLbl val="0"/>
      </c:catAx>
      <c:valAx>
        <c:axId val="19916822"/>
        <c:scaling>
          <c:orientation val="minMax"/>
          <c:max val="9"/>
        </c:scaling>
        <c:axPos val="l"/>
        <c:majorGridlines/>
        <c:delete val="0"/>
        <c:numFmt formatCode="General" sourceLinked="1"/>
        <c:majorTickMark val="in"/>
        <c:minorTickMark val="none"/>
        <c:tickLblPos val="nextTo"/>
        <c:crossAx val="17126061"/>
        <c:crossesAt val="1"/>
        <c:crossBetween val="between"/>
        <c:dispUnits/>
        <c:majorUnit val="2"/>
      </c:valAx>
      <c:spPr>
        <a:noFill/>
        <a:ln>
          <a:noFill/>
        </a:ln>
      </c:spPr>
    </c:plotArea>
    <c:plotVisOnly val="1"/>
    <c:dispBlanksAs val="gap"/>
    <c:showDLblsOverMax val="0"/>
  </c:chart>
  <c:txPr>
    <a:bodyPr vert="horz" rot="0"/>
    <a:lstStyle/>
    <a:p>
      <a:pPr>
        <a:defRPr lang="en-US" cap="none" sz="3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yr"/>
                <a:ea typeface="Arial Cyr"/>
                <a:cs typeface="Arial Cyr"/>
              </a:rPr>
              <a:t>Индекс объема интеракции (е + w)</a:t>
            </a:r>
          </a:p>
        </c:rich>
      </c:tx>
      <c:layout/>
      <c:spPr>
        <a:noFill/>
        <a:ln>
          <a:noFill/>
        </a:ln>
      </c:spPr>
    </c:title>
    <c:plotArea>
      <c:layout>
        <c:manualLayout>
          <c:xMode val="edge"/>
          <c:yMode val="edge"/>
          <c:x val="0.0235"/>
          <c:y val="0.15425"/>
          <c:w val="0.95325"/>
          <c:h val="0.77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результат!$AF$20:$AF$22</c:f>
              <c:strCache/>
            </c:strRef>
          </c:cat>
          <c:val>
            <c:numRef>
              <c:f>результат!$AJ$20:$AJ$22</c:f>
              <c:numCache>
                <c:ptCount val="3"/>
                <c:pt idx="0">
                  <c:v>12</c:v>
                </c:pt>
                <c:pt idx="1">
                  <c:v>8</c:v>
                </c:pt>
                <c:pt idx="2">
                  <c:v>9</c:v>
                </c:pt>
              </c:numCache>
            </c:numRef>
          </c:val>
        </c:ser>
        <c:axId val="45033671"/>
        <c:axId val="2649856"/>
      </c:barChart>
      <c:catAx>
        <c:axId val="45033671"/>
        <c:scaling>
          <c:orientation val="minMax"/>
        </c:scaling>
        <c:axPos val="b"/>
        <c:delete val="0"/>
        <c:numFmt formatCode="General" sourceLinked="1"/>
        <c:majorTickMark val="out"/>
        <c:minorTickMark val="none"/>
        <c:tickLblPos val="nextTo"/>
        <c:crossAx val="2649856"/>
        <c:crosses val="autoZero"/>
        <c:auto val="1"/>
        <c:lblOffset val="100"/>
        <c:noMultiLvlLbl val="0"/>
      </c:catAx>
      <c:valAx>
        <c:axId val="2649856"/>
        <c:scaling>
          <c:orientation val="minMax"/>
          <c:max val="18"/>
        </c:scaling>
        <c:axPos val="l"/>
        <c:majorGridlines/>
        <c:delete val="0"/>
        <c:numFmt formatCode="General" sourceLinked="1"/>
        <c:majorTickMark val="out"/>
        <c:minorTickMark val="none"/>
        <c:tickLblPos val="nextTo"/>
        <c:crossAx val="45033671"/>
        <c:crossesAt val="1"/>
        <c:crossBetween val="between"/>
        <c:dispUnits/>
        <c:min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525"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Cyr"/>
                <a:ea typeface="Arial Cyr"/>
                <a:cs typeface="Arial Cyr"/>
              </a:rPr>
              <a:t>Индекс противоречивости межличностного поведения (е – w)</a:t>
            </a:r>
          </a:p>
        </c:rich>
      </c:tx>
      <c:layout/>
      <c:spPr>
        <a:noFill/>
        <a:ln>
          <a:noFill/>
        </a:ln>
      </c:spPr>
    </c:title>
    <c:plotArea>
      <c:layout>
        <c:manualLayout>
          <c:xMode val="edge"/>
          <c:yMode val="edge"/>
          <c:x val="0.0235"/>
          <c:y val="0.157"/>
          <c:w val="0.95325"/>
          <c:h val="0.7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результат!$AF$23:$AF$25</c:f>
              <c:strCache/>
            </c:strRef>
          </c:cat>
          <c:val>
            <c:numRef>
              <c:f>результат!$AJ$23:$AJ$25</c:f>
              <c:numCache>
                <c:ptCount val="3"/>
                <c:pt idx="0">
                  <c:v>-2</c:v>
                </c:pt>
                <c:pt idx="1">
                  <c:v>4</c:v>
                </c:pt>
                <c:pt idx="2">
                  <c:v>-1</c:v>
                </c:pt>
              </c:numCache>
            </c:numRef>
          </c:val>
        </c:ser>
        <c:axId val="23848705"/>
        <c:axId val="13311754"/>
      </c:barChart>
      <c:catAx>
        <c:axId val="23848705"/>
        <c:scaling>
          <c:orientation val="minMax"/>
        </c:scaling>
        <c:axPos val="b"/>
        <c:delete val="0"/>
        <c:numFmt formatCode="General" sourceLinked="1"/>
        <c:majorTickMark val="out"/>
        <c:minorTickMark val="none"/>
        <c:tickLblPos val="nextTo"/>
        <c:crossAx val="13311754"/>
        <c:crosses val="autoZero"/>
        <c:auto val="1"/>
        <c:lblOffset val="100"/>
        <c:noMultiLvlLbl val="0"/>
      </c:catAx>
      <c:valAx>
        <c:axId val="13311754"/>
        <c:scaling>
          <c:orientation val="minMax"/>
          <c:max val="9"/>
          <c:min val="-9"/>
        </c:scaling>
        <c:axPos val="l"/>
        <c:majorGridlines/>
        <c:delete val="0"/>
        <c:numFmt formatCode="General" sourceLinked="1"/>
        <c:majorTickMark val="out"/>
        <c:minorTickMark val="none"/>
        <c:tickLblPos val="nextTo"/>
        <c:crossAx val="23848705"/>
        <c:crossesAt val="1"/>
        <c:crossBetween val="between"/>
        <c:dispUnits/>
        <c:min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9</xdr:row>
      <xdr:rowOff>47625</xdr:rowOff>
    </xdr:from>
    <xdr:to>
      <xdr:col>14</xdr:col>
      <xdr:colOff>2552700</xdr:colOff>
      <xdr:row>18</xdr:row>
      <xdr:rowOff>9525</xdr:rowOff>
    </xdr:to>
    <xdr:graphicFrame>
      <xdr:nvGraphicFramePr>
        <xdr:cNvPr id="1" name="Chart 1"/>
        <xdr:cNvGraphicFramePr/>
      </xdr:nvGraphicFramePr>
      <xdr:xfrm>
        <a:off x="7886700" y="3619500"/>
        <a:ext cx="3124200" cy="1504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104775</xdr:rowOff>
    </xdr:from>
    <xdr:to>
      <xdr:col>2</xdr:col>
      <xdr:colOff>1924050</xdr:colOff>
      <xdr:row>19</xdr:row>
      <xdr:rowOff>9525</xdr:rowOff>
    </xdr:to>
    <xdr:graphicFrame>
      <xdr:nvGraphicFramePr>
        <xdr:cNvPr id="2" name="Chart 15"/>
        <xdr:cNvGraphicFramePr/>
      </xdr:nvGraphicFramePr>
      <xdr:xfrm>
        <a:off x="0" y="3676650"/>
        <a:ext cx="4953000" cy="1619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2</xdr:col>
      <xdr:colOff>1924050</xdr:colOff>
      <xdr:row>28</xdr:row>
      <xdr:rowOff>66675</xdr:rowOff>
    </xdr:to>
    <xdr:graphicFrame>
      <xdr:nvGraphicFramePr>
        <xdr:cNvPr id="3" name="Chart 16"/>
        <xdr:cNvGraphicFramePr/>
      </xdr:nvGraphicFramePr>
      <xdr:xfrm>
        <a:off x="0" y="5286375"/>
        <a:ext cx="4953000" cy="1628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M58"/>
  <sheetViews>
    <sheetView tabSelected="1" zoomScale="110" zoomScaleNormal="110" zoomScaleSheetLayoutView="85" workbookViewId="0" topLeftCell="A1">
      <pane ySplit="4" topLeftCell="BM5" activePane="bottomLeft" state="frozen"/>
      <selection pane="topLeft" activeCell="A1" sqref="A1"/>
      <selection pane="bottomLeft" activeCell="B4" sqref="B4"/>
    </sheetView>
  </sheetViews>
  <sheetFormatPr defaultColWidth="9.00390625" defaultRowHeight="12.75"/>
  <cols>
    <col min="1" max="1" width="3.125" style="3" bestFit="1" customWidth="1"/>
    <col min="2" max="2" width="79.25390625" style="5" customWidth="1"/>
    <col min="3" max="8" width="8.125" style="4" customWidth="1"/>
    <col min="9" max="9" width="16.00390625" style="4" customWidth="1"/>
    <col min="10" max="10" width="3.375" style="4" hidden="1" customWidth="1"/>
    <col min="11" max="16" width="15.00390625" style="4" customWidth="1"/>
    <col min="17" max="17" width="9.125" style="12" customWidth="1"/>
    <col min="18" max="18" width="3.625" style="4" customWidth="1"/>
    <col min="19" max="25" width="4.875" style="4" customWidth="1"/>
    <col min="26" max="26" width="3.625" style="4" customWidth="1"/>
    <col min="27" max="33" width="4.875" style="4" customWidth="1"/>
    <col min="34" max="34" width="3.625" style="4" customWidth="1"/>
    <col min="35" max="41" width="4.875" style="4" customWidth="1"/>
    <col min="42" max="42" width="3.625" style="4" customWidth="1"/>
    <col min="43" max="49" width="4.875" style="4" customWidth="1"/>
    <col min="50" max="50" width="3.625" style="4" customWidth="1"/>
    <col min="51" max="57" width="4.875" style="4" customWidth="1"/>
    <col min="58" max="58" width="3.625" style="4" customWidth="1"/>
    <col min="59" max="64" width="4.875" style="4" customWidth="1"/>
    <col min="65" max="65" width="4.75390625" style="4" customWidth="1"/>
    <col min="66" max="16384" width="9.125" style="4" customWidth="1"/>
  </cols>
  <sheetData>
    <row r="2" spans="1:8" ht="15.75" customHeight="1">
      <c r="A2" s="127" t="s">
        <v>6</v>
      </c>
      <c r="B2" s="127"/>
      <c r="C2" s="127"/>
      <c r="D2" s="127"/>
      <c r="E2" s="127"/>
      <c r="F2" s="127"/>
      <c r="G2" s="127"/>
      <c r="H2" s="127"/>
    </row>
    <row r="3" spans="1:8" ht="135.75" customHeight="1">
      <c r="A3" s="128"/>
      <c r="B3" s="128"/>
      <c r="C3" s="128"/>
      <c r="D3" s="128"/>
      <c r="E3" s="128"/>
      <c r="F3" s="128"/>
      <c r="G3" s="128"/>
      <c r="H3" s="128"/>
    </row>
    <row r="4" spans="1:64" ht="51" customHeight="1" thickBot="1">
      <c r="A4" s="2"/>
      <c r="B4" s="9" t="s">
        <v>97</v>
      </c>
      <c r="C4" s="10" t="s">
        <v>7</v>
      </c>
      <c r="D4" s="10" t="s">
        <v>8</v>
      </c>
      <c r="E4" s="10" t="s">
        <v>9</v>
      </c>
      <c r="F4" s="10" t="s">
        <v>12</v>
      </c>
      <c r="G4" s="10" t="s">
        <v>10</v>
      </c>
      <c r="H4" s="10" t="s">
        <v>11</v>
      </c>
      <c r="S4" s="129" t="s">
        <v>65</v>
      </c>
      <c r="T4" s="129"/>
      <c r="U4" s="129"/>
      <c r="V4" s="129"/>
      <c r="W4" s="129"/>
      <c r="X4" s="129"/>
      <c r="Y4" s="129"/>
      <c r="Z4" s="129"/>
      <c r="AA4" s="129"/>
      <c r="AB4" s="129"/>
      <c r="AC4" s="129"/>
      <c r="AD4" s="129"/>
      <c r="AE4" s="129"/>
      <c r="AF4" s="129"/>
      <c r="AG4" s="129"/>
      <c r="AH4" s="130"/>
      <c r="AI4" s="130"/>
      <c r="AJ4" s="130"/>
      <c r="AK4" s="130"/>
      <c r="AL4" s="130"/>
      <c r="AM4" s="130"/>
      <c r="AN4" s="130"/>
      <c r="AO4" s="73"/>
      <c r="AQ4" s="130" t="s">
        <v>66</v>
      </c>
      <c r="AR4" s="130"/>
      <c r="AS4" s="130"/>
      <c r="AT4" s="130"/>
      <c r="AU4" s="130"/>
      <c r="AV4" s="130"/>
      <c r="AW4" s="130"/>
      <c r="AX4" s="130"/>
      <c r="AY4" s="130"/>
      <c r="AZ4" s="130"/>
      <c r="BA4" s="130"/>
      <c r="BB4" s="130"/>
      <c r="BC4" s="130"/>
      <c r="BD4" s="130"/>
      <c r="BE4" s="130"/>
      <c r="BF4" s="129"/>
      <c r="BG4" s="129"/>
      <c r="BH4" s="129"/>
      <c r="BI4" s="129"/>
      <c r="BJ4" s="129"/>
      <c r="BK4" s="129"/>
      <c r="BL4" s="129"/>
    </row>
    <row r="5" spans="1:65" ht="32.25" customHeight="1">
      <c r="A5" s="13">
        <v>1</v>
      </c>
      <c r="B5" s="14" t="s">
        <v>13</v>
      </c>
      <c r="C5" s="7"/>
      <c r="D5" s="7"/>
      <c r="E5" s="7"/>
      <c r="F5" s="7"/>
      <c r="G5" s="7"/>
      <c r="H5" s="7"/>
      <c r="I5" s="6" t="str">
        <f>IF(SUM(C5:H5)=0,"ответ не выбран",IF(SUM(C5:H5)=1," ","лишние ответы"))</f>
        <v>ответ не выбран</v>
      </c>
      <c r="J5" s="30">
        <f>A5</f>
        <v>1</v>
      </c>
      <c r="K5" s="6"/>
      <c r="L5" s="6"/>
      <c r="M5" s="6"/>
      <c r="N5" s="6"/>
      <c r="O5" s="6"/>
      <c r="P5" s="6"/>
      <c r="R5" s="119" t="s">
        <v>2</v>
      </c>
      <c r="S5" s="121" t="s">
        <v>60</v>
      </c>
      <c r="T5" s="122"/>
      <c r="U5" s="122"/>
      <c r="V5" s="122"/>
      <c r="W5" s="122"/>
      <c r="X5" s="122"/>
      <c r="Y5" s="123"/>
      <c r="Z5" s="119" t="s">
        <v>2</v>
      </c>
      <c r="AA5" s="124" t="s">
        <v>61</v>
      </c>
      <c r="AB5" s="125"/>
      <c r="AC5" s="125"/>
      <c r="AD5" s="125"/>
      <c r="AE5" s="125"/>
      <c r="AF5" s="125"/>
      <c r="AG5" s="126"/>
      <c r="AH5" s="126" t="s">
        <v>2</v>
      </c>
      <c r="AI5" s="124" t="s">
        <v>63</v>
      </c>
      <c r="AJ5" s="125"/>
      <c r="AK5" s="125"/>
      <c r="AL5" s="125"/>
      <c r="AM5" s="125"/>
      <c r="AN5" s="125"/>
      <c r="AO5" s="126"/>
      <c r="AP5" s="119" t="s">
        <v>2</v>
      </c>
      <c r="AQ5" s="124" t="s">
        <v>67</v>
      </c>
      <c r="AR5" s="125"/>
      <c r="AS5" s="125"/>
      <c r="AT5" s="125"/>
      <c r="AU5" s="125"/>
      <c r="AV5" s="125"/>
      <c r="AW5" s="126"/>
      <c r="AX5" s="119" t="s">
        <v>2</v>
      </c>
      <c r="AY5" s="124" t="s">
        <v>62</v>
      </c>
      <c r="AZ5" s="125"/>
      <c r="BA5" s="125"/>
      <c r="BB5" s="125"/>
      <c r="BC5" s="125"/>
      <c r="BD5" s="125"/>
      <c r="BE5" s="126"/>
      <c r="BF5" s="119" t="s">
        <v>2</v>
      </c>
      <c r="BG5" s="124" t="s">
        <v>64</v>
      </c>
      <c r="BH5" s="125"/>
      <c r="BI5" s="125"/>
      <c r="BJ5" s="125"/>
      <c r="BK5" s="125"/>
      <c r="BL5" s="125"/>
      <c r="BM5" s="126"/>
    </row>
    <row r="6" spans="1:65" ht="32.25" customHeight="1" thickBot="1">
      <c r="A6" s="13">
        <v>2</v>
      </c>
      <c r="B6" s="14" t="s">
        <v>14</v>
      </c>
      <c r="C6" s="7"/>
      <c r="D6" s="7">
        <v>1</v>
      </c>
      <c r="E6" s="7"/>
      <c r="F6" s="7"/>
      <c r="G6" s="7"/>
      <c r="H6" s="7"/>
      <c r="I6" s="6" t="str">
        <f aca="true" t="shared" si="0" ref="I6:I58">IF(SUM(C6:H6)=0,"ответ не выбран",IF(SUM(C6:H6)=1," ","лишние ответы"))</f>
        <v> </v>
      </c>
      <c r="J6" s="30">
        <f aca="true" t="shared" si="1" ref="J6:J58">A6</f>
        <v>2</v>
      </c>
      <c r="K6" s="6"/>
      <c r="L6" s="6"/>
      <c r="M6" s="6"/>
      <c r="N6" s="6"/>
      <c r="O6" s="6"/>
      <c r="P6" s="6"/>
      <c r="R6" s="120"/>
      <c r="S6" s="33">
        <v>1</v>
      </c>
      <c r="T6" s="34">
        <v>2</v>
      </c>
      <c r="U6" s="34">
        <v>3</v>
      </c>
      <c r="V6" s="34">
        <v>4</v>
      </c>
      <c r="W6" s="34">
        <v>5</v>
      </c>
      <c r="X6" s="34">
        <v>6</v>
      </c>
      <c r="Y6" s="84"/>
      <c r="Z6" s="120"/>
      <c r="AA6" s="16">
        <v>1</v>
      </c>
      <c r="AB6" s="17">
        <v>2</v>
      </c>
      <c r="AC6" s="17">
        <v>3</v>
      </c>
      <c r="AD6" s="17">
        <v>4</v>
      </c>
      <c r="AE6" s="17">
        <v>5</v>
      </c>
      <c r="AF6" s="17">
        <v>6</v>
      </c>
      <c r="AG6" s="85"/>
      <c r="AH6" s="131"/>
      <c r="AI6" s="16">
        <v>1</v>
      </c>
      <c r="AJ6" s="17">
        <v>2</v>
      </c>
      <c r="AK6" s="17">
        <v>3</v>
      </c>
      <c r="AL6" s="17">
        <v>4</v>
      </c>
      <c r="AM6" s="17">
        <v>5</v>
      </c>
      <c r="AN6" s="15">
        <v>6</v>
      </c>
      <c r="AO6" s="85"/>
      <c r="AP6" s="120"/>
      <c r="AQ6" s="16">
        <v>1</v>
      </c>
      <c r="AR6" s="17">
        <v>2</v>
      </c>
      <c r="AS6" s="17">
        <v>3</v>
      </c>
      <c r="AT6" s="17">
        <v>4</v>
      </c>
      <c r="AU6" s="17">
        <v>5</v>
      </c>
      <c r="AV6" s="15">
        <v>6</v>
      </c>
      <c r="AW6" s="85"/>
      <c r="AX6" s="120"/>
      <c r="AY6" s="16">
        <v>1</v>
      </c>
      <c r="AZ6" s="17">
        <v>2</v>
      </c>
      <c r="BA6" s="17">
        <v>3</v>
      </c>
      <c r="BB6" s="17">
        <v>4</v>
      </c>
      <c r="BC6" s="17">
        <v>5</v>
      </c>
      <c r="BD6" s="15">
        <v>6</v>
      </c>
      <c r="BE6" s="85"/>
      <c r="BF6" s="120"/>
      <c r="BG6" s="16">
        <v>1</v>
      </c>
      <c r="BH6" s="17">
        <v>2</v>
      </c>
      <c r="BI6" s="17">
        <v>3</v>
      </c>
      <c r="BJ6" s="17">
        <v>4</v>
      </c>
      <c r="BK6" s="17">
        <v>5</v>
      </c>
      <c r="BL6" s="18">
        <v>6</v>
      </c>
      <c r="BM6" s="85"/>
    </row>
    <row r="7" spans="1:65" ht="32.25" customHeight="1">
      <c r="A7" s="13">
        <v>3</v>
      </c>
      <c r="B7" s="14" t="s">
        <v>15</v>
      </c>
      <c r="C7" s="7"/>
      <c r="D7" s="7"/>
      <c r="E7" s="7">
        <v>1</v>
      </c>
      <c r="F7" s="7"/>
      <c r="G7" s="7"/>
      <c r="H7" s="7"/>
      <c r="I7" s="6" t="str">
        <f t="shared" si="0"/>
        <v> </v>
      </c>
      <c r="J7" s="30">
        <f t="shared" si="1"/>
        <v>3</v>
      </c>
      <c r="K7" s="6"/>
      <c r="L7" s="6"/>
      <c r="M7" s="6"/>
      <c r="N7" s="6"/>
      <c r="O7" s="6"/>
      <c r="P7" s="6"/>
      <c r="R7" s="31">
        <v>1</v>
      </c>
      <c r="S7" s="35">
        <f>C5</f>
        <v>0</v>
      </c>
      <c r="T7" s="36">
        <f>D5</f>
        <v>0</v>
      </c>
      <c r="U7" s="36">
        <f>E5</f>
        <v>0</v>
      </c>
      <c r="V7" s="36">
        <f>F5</f>
        <v>0</v>
      </c>
      <c r="W7" s="37"/>
      <c r="X7" s="52"/>
      <c r="Y7" s="77">
        <f>IF((SUM(S7:V7))&gt;=1,1,0)</f>
        <v>0</v>
      </c>
      <c r="Z7" s="46">
        <v>30</v>
      </c>
      <c r="AA7" s="82">
        <f>C34</f>
        <v>0</v>
      </c>
      <c r="AB7" s="50">
        <f>D34</f>
        <v>1</v>
      </c>
      <c r="AC7" s="50">
        <f>E34</f>
        <v>0</v>
      </c>
      <c r="AD7" s="50">
        <f>F34</f>
        <v>0</v>
      </c>
      <c r="AE7" s="50">
        <f>G34</f>
        <v>0</v>
      </c>
      <c r="AF7" s="52"/>
      <c r="AG7" s="74">
        <f>IF((SUM(AA7:AE7))&gt;=1,1,0)</f>
        <v>1</v>
      </c>
      <c r="AH7" s="80">
        <v>4</v>
      </c>
      <c r="AI7" s="55">
        <f>C8</f>
        <v>0</v>
      </c>
      <c r="AJ7" s="54">
        <f>D8</f>
        <v>0</v>
      </c>
      <c r="AK7" s="54">
        <f>E8</f>
        <v>0</v>
      </c>
      <c r="AL7" s="54">
        <f>F8</f>
        <v>1</v>
      </c>
      <c r="AM7" s="54">
        <f>G8</f>
        <v>0</v>
      </c>
      <c r="AN7" s="60"/>
      <c r="AO7" s="74">
        <f>IF((SUM(AI7:AM7))&gt;=1,1,0)</f>
        <v>1</v>
      </c>
      <c r="AP7" s="31">
        <v>28</v>
      </c>
      <c r="AQ7" s="63">
        <f>C32</f>
        <v>0</v>
      </c>
      <c r="AR7" s="28">
        <f>D32</f>
        <v>1</v>
      </c>
      <c r="AS7" s="23"/>
      <c r="AT7" s="23"/>
      <c r="AU7" s="23"/>
      <c r="AV7" s="65"/>
      <c r="AW7" s="74">
        <f>IF((SUM(AQ7:AR7))&gt;=1,1,0)</f>
        <v>1</v>
      </c>
      <c r="AX7" s="46">
        <v>2</v>
      </c>
      <c r="AY7" s="45">
        <f>C6</f>
        <v>0</v>
      </c>
      <c r="AZ7" s="19">
        <f>D6</f>
        <v>1</v>
      </c>
      <c r="BA7" s="19">
        <f>E6</f>
        <v>0</v>
      </c>
      <c r="BB7" s="19">
        <f>F6</f>
        <v>0</v>
      </c>
      <c r="BC7" s="19">
        <f>G6</f>
        <v>0</v>
      </c>
      <c r="BD7" s="65"/>
      <c r="BE7" s="74">
        <f>IF((SUM(AY7:BC7))&gt;=1,1,0)</f>
        <v>1</v>
      </c>
      <c r="BF7" s="58">
        <v>29</v>
      </c>
      <c r="BG7" s="70">
        <f>C33</f>
        <v>0</v>
      </c>
      <c r="BH7" s="25"/>
      <c r="BI7" s="23"/>
      <c r="BJ7" s="23"/>
      <c r="BK7" s="23"/>
      <c r="BL7" s="24"/>
      <c r="BM7" s="74">
        <f>IF((SUM(BG7))&gt;=1,1,0)</f>
        <v>0</v>
      </c>
    </row>
    <row r="8" spans="1:65" ht="32.25" customHeight="1">
      <c r="A8" s="13">
        <v>4</v>
      </c>
      <c r="B8" s="14" t="s">
        <v>16</v>
      </c>
      <c r="C8" s="7"/>
      <c r="D8" s="7"/>
      <c r="E8" s="7"/>
      <c r="F8" s="7">
        <v>1</v>
      </c>
      <c r="G8" s="7"/>
      <c r="H8" s="7"/>
      <c r="I8" s="6" t="str">
        <f t="shared" si="0"/>
        <v> </v>
      </c>
      <c r="J8" s="30">
        <f t="shared" si="1"/>
        <v>4</v>
      </c>
      <c r="K8" s="6"/>
      <c r="L8" s="6"/>
      <c r="M8" s="6"/>
      <c r="N8" s="6"/>
      <c r="O8" s="6"/>
      <c r="P8" s="6"/>
      <c r="R8" s="31">
        <v>3</v>
      </c>
      <c r="S8" s="35">
        <f>C7</f>
        <v>0</v>
      </c>
      <c r="T8" s="36">
        <f>D7</f>
        <v>0</v>
      </c>
      <c r="U8" s="36">
        <f>E7</f>
        <v>1</v>
      </c>
      <c r="V8" s="36">
        <f>F7</f>
        <v>0</v>
      </c>
      <c r="W8" s="36">
        <f>G7</f>
        <v>0</v>
      </c>
      <c r="X8" s="52"/>
      <c r="Y8" s="78">
        <f>IF((SUM(S8:W8))&gt;=1,1,0)</f>
        <v>1</v>
      </c>
      <c r="Z8" s="46">
        <v>33</v>
      </c>
      <c r="AA8" s="82">
        <f>C37</f>
        <v>0</v>
      </c>
      <c r="AB8" s="50">
        <f>D37</f>
        <v>1</v>
      </c>
      <c r="AC8" s="50">
        <f>E37</f>
        <v>0</v>
      </c>
      <c r="AD8" s="37"/>
      <c r="AE8" s="37"/>
      <c r="AF8" s="52"/>
      <c r="AG8" s="75">
        <f>IF((SUM(AA8:AC8))&gt;=1,1,0)</f>
        <v>1</v>
      </c>
      <c r="AH8" s="80">
        <v>8</v>
      </c>
      <c r="AI8" s="55">
        <f>C12</f>
        <v>0</v>
      </c>
      <c r="AJ8" s="54">
        <f>D12</f>
        <v>0</v>
      </c>
      <c r="AK8" s="48"/>
      <c r="AL8" s="48"/>
      <c r="AM8" s="48"/>
      <c r="AN8" s="60"/>
      <c r="AO8" s="75">
        <f>IF((SUM(AI8:AJ8))&gt;=1,1,0)</f>
        <v>0</v>
      </c>
      <c r="AP8" s="31">
        <v>31</v>
      </c>
      <c r="AQ8" s="63">
        <f>C35</f>
        <v>0</v>
      </c>
      <c r="AR8" s="28">
        <f>D35</f>
        <v>1</v>
      </c>
      <c r="AS8" s="23"/>
      <c r="AT8" s="23"/>
      <c r="AU8" s="23"/>
      <c r="AV8" s="65"/>
      <c r="AW8" s="75">
        <f>IF((SUM(AQ8:AR8))&gt;=1,1,0)</f>
        <v>1</v>
      </c>
      <c r="AX8" s="46">
        <v>6</v>
      </c>
      <c r="AY8" s="45">
        <f>C10</f>
        <v>0</v>
      </c>
      <c r="AZ8" s="19">
        <f>D10</f>
        <v>0</v>
      </c>
      <c r="BA8" s="19">
        <f>E10</f>
        <v>0</v>
      </c>
      <c r="BB8" s="23"/>
      <c r="BC8" s="23"/>
      <c r="BD8" s="65"/>
      <c r="BE8" s="75">
        <f>IF((SUM(AY8:BA8))&gt;=1,1,0)</f>
        <v>0</v>
      </c>
      <c r="BF8" s="58">
        <v>32</v>
      </c>
      <c r="BG8" s="70">
        <f>C36</f>
        <v>0</v>
      </c>
      <c r="BH8" s="21">
        <f>D36</f>
        <v>0</v>
      </c>
      <c r="BI8" s="23"/>
      <c r="BJ8" s="23"/>
      <c r="BK8" s="23"/>
      <c r="BL8" s="24"/>
      <c r="BM8" s="75">
        <f>IF((SUM(BG8:BH8))&gt;=1,1,0)</f>
        <v>0</v>
      </c>
    </row>
    <row r="9" spans="1:65" ht="32.25" customHeight="1">
      <c r="A9" s="13">
        <v>5</v>
      </c>
      <c r="B9" s="14" t="s">
        <v>17</v>
      </c>
      <c r="C9" s="7"/>
      <c r="D9" s="7"/>
      <c r="E9" s="7"/>
      <c r="F9" s="7"/>
      <c r="G9" s="7">
        <v>1</v>
      </c>
      <c r="H9" s="7"/>
      <c r="I9" s="6" t="str">
        <f t="shared" si="0"/>
        <v> </v>
      </c>
      <c r="J9" s="30">
        <f t="shared" si="1"/>
        <v>5</v>
      </c>
      <c r="K9" s="6"/>
      <c r="L9" s="6"/>
      <c r="M9" s="6"/>
      <c r="N9" s="6"/>
      <c r="O9" s="6"/>
      <c r="P9" s="6"/>
      <c r="R9" s="31">
        <v>5</v>
      </c>
      <c r="S9" s="35">
        <f>C9</f>
        <v>0</v>
      </c>
      <c r="T9" s="36">
        <f>D9</f>
        <v>0</v>
      </c>
      <c r="U9" s="36">
        <f>E9</f>
        <v>0</v>
      </c>
      <c r="V9" s="36">
        <f>F9</f>
        <v>0</v>
      </c>
      <c r="W9" s="36">
        <f>G9</f>
        <v>1</v>
      </c>
      <c r="X9" s="52"/>
      <c r="Y9" s="78">
        <f>IF((SUM(S9:W9))&gt;=1,1,0)</f>
        <v>1</v>
      </c>
      <c r="Z9" s="46">
        <v>36</v>
      </c>
      <c r="AA9" s="82">
        <f>C40</f>
        <v>0</v>
      </c>
      <c r="AB9" s="50">
        <f>D40</f>
        <v>0</v>
      </c>
      <c r="AC9" s="50">
        <f>E40</f>
        <v>0</v>
      </c>
      <c r="AD9" s="37"/>
      <c r="AE9" s="37"/>
      <c r="AF9" s="52"/>
      <c r="AG9" s="75">
        <f>IF((SUM(AA9:AC9))&gt;=1,1,0)</f>
        <v>0</v>
      </c>
      <c r="AH9" s="80">
        <v>12</v>
      </c>
      <c r="AI9" s="55">
        <f>C16</f>
        <v>0</v>
      </c>
      <c r="AJ9" s="38"/>
      <c r="AK9" s="48"/>
      <c r="AL9" s="48"/>
      <c r="AM9" s="48"/>
      <c r="AN9" s="60"/>
      <c r="AO9" s="75">
        <f>IF((SUM(AI9))&gt;=1,1,0)</f>
        <v>0</v>
      </c>
      <c r="AP9" s="31">
        <v>34</v>
      </c>
      <c r="AQ9" s="63">
        <f>C38</f>
        <v>0</v>
      </c>
      <c r="AR9" s="28">
        <f>D38</f>
        <v>1</v>
      </c>
      <c r="AS9" s="23"/>
      <c r="AT9" s="23"/>
      <c r="AU9" s="23"/>
      <c r="AV9" s="65"/>
      <c r="AW9" s="75">
        <f>IF((SUM(AQ9:AR9))&gt;=1,1,0)</f>
        <v>1</v>
      </c>
      <c r="AX9" s="46">
        <v>10</v>
      </c>
      <c r="AY9" s="45">
        <f>C14</f>
        <v>0</v>
      </c>
      <c r="AZ9" s="19">
        <f>D14</f>
        <v>0</v>
      </c>
      <c r="BA9" s="19">
        <f>E14</f>
        <v>1</v>
      </c>
      <c r="BB9" s="23"/>
      <c r="BC9" s="23"/>
      <c r="BD9" s="65"/>
      <c r="BE9" s="75">
        <f>IF((SUM(AY9:BA9))&gt;=1,1,0)</f>
        <v>1</v>
      </c>
      <c r="BF9" s="58">
        <v>35</v>
      </c>
      <c r="BG9" s="71"/>
      <c r="BH9" s="25"/>
      <c r="BI9" s="23"/>
      <c r="BJ9" s="23"/>
      <c r="BK9" s="21">
        <f>G39</f>
        <v>0</v>
      </c>
      <c r="BL9" s="68">
        <f>H39</f>
        <v>1</v>
      </c>
      <c r="BM9" s="75">
        <f>IF((SUM(BK9:BL9))&gt;=1,1,0)</f>
        <v>1</v>
      </c>
    </row>
    <row r="10" spans="1:65" ht="32.25" customHeight="1">
      <c r="A10" s="13">
        <v>6</v>
      </c>
      <c r="B10" s="14" t="s">
        <v>18</v>
      </c>
      <c r="C10" s="7"/>
      <c r="D10" s="7"/>
      <c r="E10" s="7"/>
      <c r="F10" s="7"/>
      <c r="G10" s="7"/>
      <c r="H10" s="7">
        <v>1</v>
      </c>
      <c r="I10" s="6" t="str">
        <f t="shared" si="0"/>
        <v> </v>
      </c>
      <c r="J10" s="30">
        <f t="shared" si="1"/>
        <v>6</v>
      </c>
      <c r="K10" s="6"/>
      <c r="L10" s="6"/>
      <c r="M10" s="6"/>
      <c r="N10" s="6"/>
      <c r="O10" s="6"/>
      <c r="P10" s="6"/>
      <c r="R10" s="31">
        <v>7</v>
      </c>
      <c r="S10" s="35">
        <f>C11</f>
        <v>0</v>
      </c>
      <c r="T10" s="36">
        <f>D11</f>
        <v>0</v>
      </c>
      <c r="U10" s="36">
        <f>E11</f>
        <v>0</v>
      </c>
      <c r="V10" s="37"/>
      <c r="W10" s="37"/>
      <c r="X10" s="52"/>
      <c r="Y10" s="78">
        <f>IF((SUM(S10:U10))&gt;=1,1,0)</f>
        <v>0</v>
      </c>
      <c r="Z10" s="46">
        <v>41</v>
      </c>
      <c r="AA10" s="82">
        <f>C45</f>
        <v>0</v>
      </c>
      <c r="AB10" s="50">
        <f>D45</f>
        <v>0</v>
      </c>
      <c r="AC10" s="50">
        <f>E45</f>
        <v>1</v>
      </c>
      <c r="AD10" s="37"/>
      <c r="AE10" s="37"/>
      <c r="AF10" s="52"/>
      <c r="AG10" s="75">
        <f>IF((SUM(AA10:AC10))&gt;=1,1,0)</f>
        <v>1</v>
      </c>
      <c r="AH10" s="80">
        <v>17</v>
      </c>
      <c r="AI10" s="55">
        <f>C21</f>
        <v>0</v>
      </c>
      <c r="AJ10" s="54">
        <f>D21</f>
        <v>1</v>
      </c>
      <c r="AK10" s="54">
        <f>E21</f>
        <v>0</v>
      </c>
      <c r="AL10" s="48"/>
      <c r="AM10" s="48"/>
      <c r="AN10" s="60"/>
      <c r="AO10" s="75">
        <f>IF((SUM(AI10:AK10))&gt;=1,1,0)</f>
        <v>1</v>
      </c>
      <c r="AP10" s="31">
        <v>37</v>
      </c>
      <c r="AQ10" s="63">
        <f>C41</f>
        <v>0</v>
      </c>
      <c r="AR10" s="25"/>
      <c r="AS10" s="23"/>
      <c r="AT10" s="23"/>
      <c r="AU10" s="23"/>
      <c r="AV10" s="65"/>
      <c r="AW10" s="75">
        <f>IF((SUM(AQ10))&gt;=1,1,0)</f>
        <v>0</v>
      </c>
      <c r="AX10" s="46">
        <v>14</v>
      </c>
      <c r="AY10" s="45">
        <f>C18</f>
        <v>0</v>
      </c>
      <c r="AZ10" s="19">
        <f>D18</f>
        <v>0</v>
      </c>
      <c r="BA10" s="19">
        <f>E18</f>
        <v>0</v>
      </c>
      <c r="BB10" s="23"/>
      <c r="BC10" s="23"/>
      <c r="BD10" s="65"/>
      <c r="BE10" s="75">
        <f>IF((SUM(AY10:BA10))&gt;=1,1,0)</f>
        <v>0</v>
      </c>
      <c r="BF10" s="58">
        <v>38</v>
      </c>
      <c r="BG10" s="70">
        <f>C42</f>
        <v>0</v>
      </c>
      <c r="BH10" s="21">
        <f>D42</f>
        <v>0</v>
      </c>
      <c r="BI10" s="21">
        <f>E42</f>
        <v>1</v>
      </c>
      <c r="BJ10" s="23"/>
      <c r="BK10" s="23"/>
      <c r="BL10" s="24"/>
      <c r="BM10" s="75">
        <f>IF((SUM(BG10:BI10))&gt;=1,1,0)</f>
        <v>1</v>
      </c>
    </row>
    <row r="11" spans="1:65" ht="32.25" customHeight="1">
      <c r="A11" s="13">
        <v>7</v>
      </c>
      <c r="B11" s="14" t="s">
        <v>19</v>
      </c>
      <c r="C11" s="7"/>
      <c r="D11" s="7"/>
      <c r="E11" s="7"/>
      <c r="F11" s="7"/>
      <c r="G11" s="7">
        <v>1</v>
      </c>
      <c r="H11" s="7"/>
      <c r="I11" s="6" t="str">
        <f t="shared" si="0"/>
        <v> </v>
      </c>
      <c r="J11" s="30">
        <f t="shared" si="1"/>
        <v>7</v>
      </c>
      <c r="K11" s="6"/>
      <c r="L11" s="6"/>
      <c r="M11" s="6"/>
      <c r="N11" s="6"/>
      <c r="O11" s="6"/>
      <c r="P11" s="6"/>
      <c r="R11" s="31">
        <v>9</v>
      </c>
      <c r="S11" s="35">
        <f>C13</f>
        <v>0</v>
      </c>
      <c r="T11" s="36">
        <f>D13</f>
        <v>1</v>
      </c>
      <c r="U11" s="36">
        <f>E13</f>
        <v>0</v>
      </c>
      <c r="V11" s="37"/>
      <c r="W11" s="37"/>
      <c r="X11" s="52"/>
      <c r="Y11" s="78">
        <f>IF((SUM(S11:U11))&gt;=1,1,0)</f>
        <v>1</v>
      </c>
      <c r="Z11" s="46">
        <v>44</v>
      </c>
      <c r="AA11" s="82">
        <f>C48</f>
        <v>0</v>
      </c>
      <c r="AB11" s="50">
        <f>D48</f>
        <v>0</v>
      </c>
      <c r="AC11" s="50">
        <f>E48</f>
        <v>0</v>
      </c>
      <c r="AD11" s="50">
        <f>F48</f>
        <v>1</v>
      </c>
      <c r="AE11" s="37"/>
      <c r="AF11" s="52"/>
      <c r="AG11" s="75">
        <f>IF((SUM(AA11:AD11))&gt;=1,1,0)</f>
        <v>1</v>
      </c>
      <c r="AH11" s="80">
        <v>19</v>
      </c>
      <c r="AI11" s="56"/>
      <c r="AJ11" s="38"/>
      <c r="AK11" s="54">
        <f>E23</f>
        <v>0</v>
      </c>
      <c r="AL11" s="54">
        <f>F23</f>
        <v>0</v>
      </c>
      <c r="AM11" s="54">
        <f>G23</f>
        <v>1</v>
      </c>
      <c r="AN11" s="61">
        <f>H23</f>
        <v>0</v>
      </c>
      <c r="AO11" s="75">
        <f>IF((SUM(AK11:AN11))&gt;=1,1,0)</f>
        <v>1</v>
      </c>
      <c r="AP11" s="31">
        <v>39</v>
      </c>
      <c r="AQ11" s="63">
        <f>C43</f>
        <v>0</v>
      </c>
      <c r="AR11" s="25"/>
      <c r="AS11" s="23"/>
      <c r="AT11" s="23"/>
      <c r="AU11" s="23"/>
      <c r="AV11" s="65"/>
      <c r="AW11" s="75">
        <f>IF((SUM(AQ11))&gt;=1,1,0)</f>
        <v>0</v>
      </c>
      <c r="AX11" s="46">
        <v>18</v>
      </c>
      <c r="AY11" s="45">
        <f>C22</f>
        <v>0</v>
      </c>
      <c r="AZ11" s="19">
        <f>D22</f>
        <v>0</v>
      </c>
      <c r="BA11" s="19">
        <f>E22</f>
        <v>0</v>
      </c>
      <c r="BB11" s="19">
        <f>F22</f>
        <v>0</v>
      </c>
      <c r="BC11" s="23"/>
      <c r="BD11" s="65"/>
      <c r="BE11" s="75">
        <f>IF((SUM(AY11:BB11))&gt;=1,1,0)</f>
        <v>0</v>
      </c>
      <c r="BF11" s="58">
        <v>40</v>
      </c>
      <c r="BG11" s="71"/>
      <c r="BH11" s="25"/>
      <c r="BI11" s="23"/>
      <c r="BJ11" s="23"/>
      <c r="BK11" s="21">
        <f>G44</f>
        <v>1</v>
      </c>
      <c r="BL11" s="68">
        <f>H44</f>
        <v>0</v>
      </c>
      <c r="BM11" s="75">
        <f>IF((SUM(BK11:BL11))&gt;=1,1,0)</f>
        <v>1</v>
      </c>
    </row>
    <row r="12" spans="1:65" ht="32.25" customHeight="1">
      <c r="A12" s="13">
        <v>8</v>
      </c>
      <c r="B12" s="14" t="s">
        <v>20</v>
      </c>
      <c r="C12" s="7"/>
      <c r="D12" s="7"/>
      <c r="E12" s="7">
        <v>1</v>
      </c>
      <c r="F12" s="7"/>
      <c r="G12" s="7"/>
      <c r="H12" s="7"/>
      <c r="I12" s="6" t="str">
        <f t="shared" si="0"/>
        <v> </v>
      </c>
      <c r="J12" s="30">
        <f t="shared" si="1"/>
        <v>8</v>
      </c>
      <c r="K12" s="6"/>
      <c r="L12" s="6"/>
      <c r="M12" s="6"/>
      <c r="N12" s="6"/>
      <c r="O12" s="6"/>
      <c r="P12" s="6"/>
      <c r="R12" s="31">
        <v>11</v>
      </c>
      <c r="S12" s="35">
        <f>C15</f>
        <v>0</v>
      </c>
      <c r="T12" s="36">
        <f>D15</f>
        <v>1</v>
      </c>
      <c r="U12" s="37"/>
      <c r="V12" s="37"/>
      <c r="W12" s="37"/>
      <c r="X12" s="52"/>
      <c r="Y12" s="78">
        <f>IF((SUM(S12:T12))&gt;=1,1,0)</f>
        <v>1</v>
      </c>
      <c r="Z12" s="46">
        <v>47</v>
      </c>
      <c r="AA12" s="82">
        <f>C51</f>
        <v>0</v>
      </c>
      <c r="AB12" s="50">
        <f>D51</f>
        <v>0</v>
      </c>
      <c r="AC12" s="50">
        <f>E51</f>
        <v>1</v>
      </c>
      <c r="AD12" s="50">
        <f>F51</f>
        <v>0</v>
      </c>
      <c r="AE12" s="37"/>
      <c r="AF12" s="52"/>
      <c r="AG12" s="75">
        <f>IF((SUM(AA12:AD12))&gt;=1,1,0)</f>
        <v>1</v>
      </c>
      <c r="AH12" s="80">
        <v>21</v>
      </c>
      <c r="AI12" s="55">
        <f>C25</f>
        <v>0</v>
      </c>
      <c r="AJ12" s="38"/>
      <c r="AK12" s="48"/>
      <c r="AL12" s="48"/>
      <c r="AM12" s="48"/>
      <c r="AN12" s="60"/>
      <c r="AO12" s="75">
        <f>IF((SUM(AI12))&gt;=1,1,0)</f>
        <v>0</v>
      </c>
      <c r="AP12" s="31">
        <v>42</v>
      </c>
      <c r="AQ12" s="63">
        <f>C46</f>
        <v>0</v>
      </c>
      <c r="AR12" s="28">
        <f>D46</f>
        <v>0</v>
      </c>
      <c r="AS12" s="28">
        <f>E46</f>
        <v>1</v>
      </c>
      <c r="AT12" s="23"/>
      <c r="AU12" s="23"/>
      <c r="AV12" s="65"/>
      <c r="AW12" s="75">
        <f>IF((SUM(AQ12:AS12))&gt;=1,1,0)</f>
        <v>1</v>
      </c>
      <c r="AX12" s="46">
        <v>20</v>
      </c>
      <c r="AY12" s="45">
        <f>C24</f>
        <v>0</v>
      </c>
      <c r="AZ12" s="19">
        <f>D24</f>
        <v>0</v>
      </c>
      <c r="BA12" s="19">
        <f>E24</f>
        <v>0</v>
      </c>
      <c r="BB12" s="19">
        <f>F24</f>
        <v>0</v>
      </c>
      <c r="BC12" s="23"/>
      <c r="BD12" s="65"/>
      <c r="BE12" s="75">
        <f>IF((SUM(AY12:BB12))&gt;=1,1,0)</f>
        <v>0</v>
      </c>
      <c r="BF12" s="58">
        <v>43</v>
      </c>
      <c r="BG12" s="70">
        <f>C47</f>
        <v>0</v>
      </c>
      <c r="BH12" s="25"/>
      <c r="BI12" s="23"/>
      <c r="BJ12" s="23"/>
      <c r="BK12" s="23"/>
      <c r="BL12" s="24"/>
      <c r="BM12" s="75">
        <f>IF((SUM(BG12))&gt;=1,1,0)</f>
        <v>0</v>
      </c>
    </row>
    <row r="13" spans="1:65" ht="32.25" customHeight="1">
      <c r="A13" s="13">
        <v>9</v>
      </c>
      <c r="B13" s="14" t="s">
        <v>21</v>
      </c>
      <c r="C13" s="7"/>
      <c r="D13" s="7">
        <v>1</v>
      </c>
      <c r="E13" s="7"/>
      <c r="F13" s="7"/>
      <c r="G13" s="7"/>
      <c r="H13" s="7"/>
      <c r="I13" s="6" t="str">
        <f t="shared" si="0"/>
        <v> </v>
      </c>
      <c r="J13" s="30">
        <f t="shared" si="1"/>
        <v>9</v>
      </c>
      <c r="K13" s="6"/>
      <c r="L13" s="6"/>
      <c r="M13" s="6"/>
      <c r="N13" s="6"/>
      <c r="O13" s="6"/>
      <c r="P13" s="6"/>
      <c r="R13" s="31">
        <v>13</v>
      </c>
      <c r="S13" s="35">
        <f>C17</f>
        <v>0</v>
      </c>
      <c r="T13" s="38"/>
      <c r="U13" s="37"/>
      <c r="V13" s="37"/>
      <c r="W13" s="37"/>
      <c r="X13" s="52"/>
      <c r="Y13" s="78">
        <f>IF((SUM(S13))&gt;=1,1,0)</f>
        <v>0</v>
      </c>
      <c r="Z13" s="46">
        <v>50</v>
      </c>
      <c r="AA13" s="82">
        <f>C54</f>
        <v>0</v>
      </c>
      <c r="AB13" s="50">
        <f>D54</f>
        <v>1</v>
      </c>
      <c r="AC13" s="50">
        <f>E54</f>
        <v>0</v>
      </c>
      <c r="AD13" s="50">
        <f>F54</f>
        <v>0</v>
      </c>
      <c r="AE13" s="37"/>
      <c r="AF13" s="52"/>
      <c r="AG13" s="75">
        <f>IF((SUM(AA13:AD13))&gt;=1,1,0)</f>
        <v>1</v>
      </c>
      <c r="AH13" s="80">
        <v>23</v>
      </c>
      <c r="AI13" s="55">
        <f>C27</f>
        <v>0</v>
      </c>
      <c r="AJ13" s="38"/>
      <c r="AK13" s="48"/>
      <c r="AL13" s="48"/>
      <c r="AM13" s="48"/>
      <c r="AN13" s="60"/>
      <c r="AO13" s="75">
        <f>IF((SUM(AI13))&gt;=1,1,0)</f>
        <v>0</v>
      </c>
      <c r="AP13" s="31">
        <v>45</v>
      </c>
      <c r="AQ13" s="63">
        <f>C49</f>
        <v>0</v>
      </c>
      <c r="AR13" s="28">
        <f>D49</f>
        <v>1</v>
      </c>
      <c r="AS13" s="28">
        <f>E49</f>
        <v>0</v>
      </c>
      <c r="AT13" s="23"/>
      <c r="AU13" s="23"/>
      <c r="AV13" s="65"/>
      <c r="AW13" s="75">
        <f>IF((SUM(AQ13:AS13))&gt;=1,1,0)</f>
        <v>1</v>
      </c>
      <c r="AX13" s="46">
        <v>22</v>
      </c>
      <c r="AY13" s="45">
        <f>C26</f>
        <v>0</v>
      </c>
      <c r="AZ13" s="19">
        <f>D26</f>
        <v>0</v>
      </c>
      <c r="BA13" s="19">
        <f>E26</f>
        <v>0</v>
      </c>
      <c r="BB13" s="19">
        <f>F26</f>
        <v>0</v>
      </c>
      <c r="BC13" s="23"/>
      <c r="BD13" s="65"/>
      <c r="BE13" s="75">
        <f>IF((SUM(AY13:BB13))&gt;=1,1,0)</f>
        <v>0</v>
      </c>
      <c r="BF13" s="58">
        <v>46</v>
      </c>
      <c r="BG13" s="71"/>
      <c r="BH13" s="25"/>
      <c r="BI13" s="23"/>
      <c r="BJ13" s="21">
        <f>F50</f>
        <v>0</v>
      </c>
      <c r="BK13" s="21">
        <f>G50</f>
        <v>0</v>
      </c>
      <c r="BL13" s="68">
        <f>H50</f>
        <v>1</v>
      </c>
      <c r="BM13" s="75">
        <f>IF((SUM(BJ13:BL13))&gt;=1,1,0)</f>
        <v>1</v>
      </c>
    </row>
    <row r="14" spans="1:65" ht="32.25" customHeight="1">
      <c r="A14" s="13">
        <v>10</v>
      </c>
      <c r="B14" s="14" t="s">
        <v>22</v>
      </c>
      <c r="C14" s="7"/>
      <c r="D14" s="7"/>
      <c r="E14" s="7">
        <v>1</v>
      </c>
      <c r="F14" s="7"/>
      <c r="G14" s="7"/>
      <c r="H14" s="7"/>
      <c r="I14" s="6" t="str">
        <f t="shared" si="0"/>
        <v> </v>
      </c>
      <c r="J14" s="30">
        <f t="shared" si="1"/>
        <v>10</v>
      </c>
      <c r="K14" s="6"/>
      <c r="L14" s="6"/>
      <c r="M14" s="6"/>
      <c r="N14" s="6"/>
      <c r="O14" s="6"/>
      <c r="P14" s="6"/>
      <c r="R14" s="31">
        <v>15</v>
      </c>
      <c r="S14" s="35">
        <f>C19</f>
        <v>0</v>
      </c>
      <c r="T14" s="38"/>
      <c r="U14" s="37"/>
      <c r="V14" s="37"/>
      <c r="W14" s="37"/>
      <c r="X14" s="52"/>
      <c r="Y14" s="78">
        <f>IF((SUM(S14))&gt;=1,1,0)</f>
        <v>0</v>
      </c>
      <c r="Z14" s="46">
        <v>53</v>
      </c>
      <c r="AA14" s="82">
        <f>C57</f>
        <v>0</v>
      </c>
      <c r="AB14" s="50">
        <f>D57</f>
        <v>0</v>
      </c>
      <c r="AC14" s="37"/>
      <c r="AD14" s="37"/>
      <c r="AE14" s="37"/>
      <c r="AF14" s="52"/>
      <c r="AG14" s="75">
        <f>IF((SUM(AA14:AB14))&gt;=1,1,0)</f>
        <v>0</v>
      </c>
      <c r="AH14" s="80">
        <v>25</v>
      </c>
      <c r="AI14" s="56"/>
      <c r="AJ14" s="38"/>
      <c r="AK14" s="54">
        <f>E29</f>
        <v>0</v>
      </c>
      <c r="AL14" s="54">
        <f>F29</f>
        <v>0</v>
      </c>
      <c r="AM14" s="54">
        <f>G29</f>
        <v>1</v>
      </c>
      <c r="AN14" s="61">
        <f>H29</f>
        <v>0</v>
      </c>
      <c r="AO14" s="75">
        <f>IF((SUM(AK14:AN14))&gt;=1,1,0)</f>
        <v>1</v>
      </c>
      <c r="AP14" s="31">
        <v>48</v>
      </c>
      <c r="AQ14" s="63">
        <f>C52</f>
        <v>0</v>
      </c>
      <c r="AR14" s="28">
        <f>D52</f>
        <v>0</v>
      </c>
      <c r="AS14" s="28">
        <f>E52</f>
        <v>1</v>
      </c>
      <c r="AT14" s="28">
        <f>F52</f>
        <v>0</v>
      </c>
      <c r="AU14" s="23"/>
      <c r="AV14" s="65"/>
      <c r="AW14" s="75">
        <f>IF((SUM(AQ14:AT14))&gt;=1,1,0)</f>
        <v>1</v>
      </c>
      <c r="AX14" s="46">
        <v>24</v>
      </c>
      <c r="AY14" s="45">
        <f>C28</f>
        <v>0</v>
      </c>
      <c r="AZ14" s="19">
        <f>D28</f>
        <v>0</v>
      </c>
      <c r="BA14" s="23"/>
      <c r="BB14" s="23"/>
      <c r="BC14" s="23"/>
      <c r="BD14" s="65"/>
      <c r="BE14" s="75">
        <f>IF((SUM(AY14:AZ14))&gt;=1,1,0)</f>
        <v>0</v>
      </c>
      <c r="BF14" s="58">
        <v>49</v>
      </c>
      <c r="BG14" s="70">
        <f>C53</f>
        <v>0</v>
      </c>
      <c r="BH14" s="25"/>
      <c r="BI14" s="23"/>
      <c r="BJ14" s="23"/>
      <c r="BK14" s="23"/>
      <c r="BL14" s="24"/>
      <c r="BM14" s="75">
        <f>IF((SUM(BG14))&gt;=1,1,0)</f>
        <v>0</v>
      </c>
    </row>
    <row r="15" spans="1:65" ht="32.25" customHeight="1" thickBot="1">
      <c r="A15" s="13">
        <v>11</v>
      </c>
      <c r="B15" s="14" t="s">
        <v>23</v>
      </c>
      <c r="C15" s="7"/>
      <c r="D15" s="7">
        <v>1</v>
      </c>
      <c r="E15" s="7"/>
      <c r="F15" s="7"/>
      <c r="G15" s="7"/>
      <c r="H15" s="7"/>
      <c r="I15" s="6" t="str">
        <f t="shared" si="0"/>
        <v> </v>
      </c>
      <c r="J15" s="30">
        <f t="shared" si="1"/>
        <v>11</v>
      </c>
      <c r="K15" s="6"/>
      <c r="L15" s="6"/>
      <c r="M15" s="6"/>
      <c r="N15" s="6"/>
      <c r="O15" s="6"/>
      <c r="P15" s="6"/>
      <c r="R15" s="32">
        <v>16</v>
      </c>
      <c r="S15" s="39">
        <f>C20</f>
        <v>0</v>
      </c>
      <c r="T15" s="40"/>
      <c r="U15" s="41"/>
      <c r="V15" s="41"/>
      <c r="W15" s="41"/>
      <c r="X15" s="53"/>
      <c r="Y15" s="79">
        <f>IF((SUM(S15))&gt;=1,1,0)</f>
        <v>0</v>
      </c>
      <c r="Z15" s="47">
        <v>54</v>
      </c>
      <c r="AA15" s="83">
        <f>C58</f>
        <v>0</v>
      </c>
      <c r="AB15" s="51">
        <f>D58</f>
        <v>0</v>
      </c>
      <c r="AC15" s="41"/>
      <c r="AD15" s="41"/>
      <c r="AE15" s="41"/>
      <c r="AF15" s="53"/>
      <c r="AG15" s="76">
        <f>IF((SUM(AA15:AB15))&gt;=1,1,0)</f>
        <v>0</v>
      </c>
      <c r="AH15" s="81">
        <v>27</v>
      </c>
      <c r="AI15" s="57">
        <f>C31</f>
        <v>0</v>
      </c>
      <c r="AJ15" s="40"/>
      <c r="AK15" s="49"/>
      <c r="AL15" s="49"/>
      <c r="AM15" s="49"/>
      <c r="AN15" s="62"/>
      <c r="AO15" s="76">
        <f>IF((SUM(AI15))&gt;=1,1,0)</f>
        <v>0</v>
      </c>
      <c r="AP15" s="32">
        <v>51</v>
      </c>
      <c r="AQ15" s="64">
        <f>C55</f>
        <v>0</v>
      </c>
      <c r="AR15" s="29">
        <f>D55</f>
        <v>1</v>
      </c>
      <c r="AS15" s="29">
        <f>E55</f>
        <v>0</v>
      </c>
      <c r="AT15" s="27"/>
      <c r="AU15" s="27"/>
      <c r="AV15" s="66"/>
      <c r="AW15" s="76">
        <f>IF((SUM(AQ15:AS15))&gt;=1,1,0)</f>
        <v>1</v>
      </c>
      <c r="AX15" s="47">
        <v>26</v>
      </c>
      <c r="AY15" s="67">
        <f>C30</f>
        <v>0</v>
      </c>
      <c r="AZ15" s="20">
        <f>D30</f>
        <v>0</v>
      </c>
      <c r="BA15" s="27"/>
      <c r="BB15" s="27"/>
      <c r="BC15" s="27"/>
      <c r="BD15" s="66"/>
      <c r="BE15" s="76">
        <f>IF((SUM(AY15:AZ15))&gt;=1,1,0)</f>
        <v>0</v>
      </c>
      <c r="BF15" s="59">
        <v>52</v>
      </c>
      <c r="BG15" s="72"/>
      <c r="BH15" s="26"/>
      <c r="BI15" s="27"/>
      <c r="BJ15" s="27"/>
      <c r="BK15" s="22">
        <f>G56</f>
        <v>1</v>
      </c>
      <c r="BL15" s="69">
        <f>H56</f>
        <v>0</v>
      </c>
      <c r="BM15" s="76">
        <f>IF((SUM(BK15:BL15))&gt;=1,1,0)</f>
        <v>1</v>
      </c>
    </row>
    <row r="16" spans="1:65" ht="32.25" customHeight="1">
      <c r="A16" s="13">
        <v>12</v>
      </c>
      <c r="B16" s="14" t="s">
        <v>24</v>
      </c>
      <c r="C16" s="7"/>
      <c r="D16" s="7">
        <v>1</v>
      </c>
      <c r="E16" s="7"/>
      <c r="F16" s="7"/>
      <c r="G16" s="7"/>
      <c r="H16" s="7"/>
      <c r="I16" s="6" t="str">
        <f t="shared" si="0"/>
        <v> </v>
      </c>
      <c r="J16" s="30">
        <f t="shared" si="1"/>
        <v>12</v>
      </c>
      <c r="K16" s="6"/>
      <c r="L16" s="6"/>
      <c r="M16" s="6"/>
      <c r="N16" s="6"/>
      <c r="O16" s="6"/>
      <c r="P16" s="6"/>
      <c r="S16" s="42"/>
      <c r="T16" s="42"/>
      <c r="U16" s="42"/>
      <c r="V16" s="42"/>
      <c r="W16" s="42"/>
      <c r="X16" s="44" t="s">
        <v>68</v>
      </c>
      <c r="Y16" s="43">
        <f>SUM(Y7:Y15)</f>
        <v>4</v>
      </c>
      <c r="AA16" s="42"/>
      <c r="AB16" s="42"/>
      <c r="AC16" s="42"/>
      <c r="AD16" s="42"/>
      <c r="AE16" s="42"/>
      <c r="AF16" s="44" t="s">
        <v>68</v>
      </c>
      <c r="AG16" s="43">
        <f>SUM(AG7:AG15)</f>
        <v>6</v>
      </c>
      <c r="AI16" s="42"/>
      <c r="AJ16" s="42"/>
      <c r="AK16" s="42"/>
      <c r="AL16" s="42"/>
      <c r="AM16" s="42"/>
      <c r="AN16" s="44" t="s">
        <v>68</v>
      </c>
      <c r="AO16" s="43">
        <f>SUM(AO7:AO15)</f>
        <v>4</v>
      </c>
      <c r="AQ16" s="42"/>
      <c r="AR16" s="42"/>
      <c r="AS16" s="42"/>
      <c r="AT16" s="42"/>
      <c r="AU16" s="42"/>
      <c r="AV16" s="44" t="s">
        <v>68</v>
      </c>
      <c r="AW16" s="43">
        <f>SUM(AW7:AW15)</f>
        <v>7</v>
      </c>
      <c r="AY16" s="42"/>
      <c r="AZ16" s="42"/>
      <c r="BA16" s="42"/>
      <c r="BB16" s="42"/>
      <c r="BC16" s="42"/>
      <c r="BD16" s="44" t="s">
        <v>68</v>
      </c>
      <c r="BE16" s="43">
        <f>SUM(BE7:BE15)</f>
        <v>2</v>
      </c>
      <c r="BG16" s="42"/>
      <c r="BH16" s="42"/>
      <c r="BI16" s="42"/>
      <c r="BJ16" s="42"/>
      <c r="BK16" s="42"/>
      <c r="BL16" s="44" t="s">
        <v>68</v>
      </c>
      <c r="BM16" s="43">
        <f>SUM(BM7:BM15)</f>
        <v>5</v>
      </c>
    </row>
    <row r="17" spans="1:64" ht="32.25" customHeight="1">
      <c r="A17" s="13">
        <v>13</v>
      </c>
      <c r="B17" s="14" t="s">
        <v>25</v>
      </c>
      <c r="C17" s="7"/>
      <c r="D17" s="7"/>
      <c r="E17" s="7">
        <v>1</v>
      </c>
      <c r="F17" s="7"/>
      <c r="G17" s="7"/>
      <c r="H17" s="7"/>
      <c r="I17" s="6" t="str">
        <f t="shared" si="0"/>
        <v> </v>
      </c>
      <c r="J17" s="30">
        <f t="shared" si="1"/>
        <v>13</v>
      </c>
      <c r="K17" s="6"/>
      <c r="L17" s="6"/>
      <c r="M17" s="6"/>
      <c r="N17" s="6"/>
      <c r="O17" s="6"/>
      <c r="P17" s="6"/>
      <c r="S17" s="42"/>
      <c r="T17" s="42"/>
      <c r="U17" s="42"/>
      <c r="V17" s="42"/>
      <c r="AA17" s="42"/>
      <c r="AB17" s="42"/>
      <c r="AC17" s="42"/>
      <c r="AD17" s="42"/>
      <c r="AE17" s="44"/>
      <c r="AF17" s="43"/>
      <c r="AG17" s="43"/>
      <c r="AI17" s="42"/>
      <c r="AJ17" s="42"/>
      <c r="AK17" s="42"/>
      <c r="AL17" s="42"/>
      <c r="AM17" s="44"/>
      <c r="AN17" s="43"/>
      <c r="AO17" s="43"/>
      <c r="AQ17" s="42"/>
      <c r="AR17" s="42"/>
      <c r="AS17" s="42"/>
      <c r="AT17" s="42"/>
      <c r="AU17" s="44"/>
      <c r="AV17" s="43"/>
      <c r="AW17" s="43"/>
      <c r="AY17" s="42"/>
      <c r="AZ17" s="42"/>
      <c r="BA17" s="42"/>
      <c r="BB17" s="42"/>
      <c r="BC17" s="44"/>
      <c r="BD17" s="43"/>
      <c r="BE17" s="43"/>
      <c r="BG17" s="42"/>
      <c r="BH17" s="42"/>
      <c r="BI17" s="42"/>
      <c r="BJ17" s="42"/>
      <c r="BK17" s="44"/>
      <c r="BL17" s="43"/>
    </row>
    <row r="18" spans="1:25" ht="32.25" customHeight="1">
      <c r="A18" s="13">
        <v>14</v>
      </c>
      <c r="B18" s="14" t="s">
        <v>26</v>
      </c>
      <c r="C18" s="7"/>
      <c r="D18" s="7"/>
      <c r="E18" s="7"/>
      <c r="F18" s="7"/>
      <c r="G18" s="7">
        <v>1</v>
      </c>
      <c r="H18" s="7"/>
      <c r="I18" s="6" t="str">
        <f t="shared" si="0"/>
        <v> </v>
      </c>
      <c r="J18" s="30">
        <f t="shared" si="1"/>
        <v>14</v>
      </c>
      <c r="K18" s="6"/>
      <c r="L18" s="6"/>
      <c r="M18" s="6"/>
      <c r="N18" s="6"/>
      <c r="O18" s="6"/>
      <c r="P18" s="6"/>
      <c r="Y18" s="43"/>
    </row>
    <row r="19" spans="1:16" ht="32.25" customHeight="1">
      <c r="A19" s="13">
        <v>15</v>
      </c>
      <c r="B19" s="14" t="s">
        <v>27</v>
      </c>
      <c r="C19" s="7"/>
      <c r="D19" s="7"/>
      <c r="E19" s="7"/>
      <c r="F19" s="7">
        <v>1</v>
      </c>
      <c r="G19" s="7"/>
      <c r="H19" s="7"/>
      <c r="I19" s="6" t="str">
        <f t="shared" si="0"/>
        <v> </v>
      </c>
      <c r="J19" s="30">
        <f t="shared" si="1"/>
        <v>15</v>
      </c>
      <c r="K19" s="6"/>
      <c r="L19" s="6"/>
      <c r="M19" s="6"/>
      <c r="N19" s="6"/>
      <c r="O19" s="6"/>
      <c r="P19" s="6"/>
    </row>
    <row r="20" spans="1:16" ht="32.25" customHeight="1">
      <c r="A20" s="13">
        <v>16</v>
      </c>
      <c r="B20" s="14" t="s">
        <v>28</v>
      </c>
      <c r="C20" s="7"/>
      <c r="D20" s="7"/>
      <c r="E20" s="7">
        <v>1</v>
      </c>
      <c r="F20" s="7"/>
      <c r="G20" s="7"/>
      <c r="H20" s="7"/>
      <c r="I20" s="6" t="str">
        <f t="shared" si="0"/>
        <v> </v>
      </c>
      <c r="J20" s="30">
        <f t="shared" si="1"/>
        <v>16</v>
      </c>
      <c r="K20" s="6"/>
      <c r="L20" s="6"/>
      <c r="M20" s="6"/>
      <c r="N20" s="6"/>
      <c r="O20" s="6"/>
      <c r="P20" s="6"/>
    </row>
    <row r="21" spans="1:16" ht="32.25" customHeight="1">
      <c r="A21" s="13">
        <v>17</v>
      </c>
      <c r="B21" s="14" t="s">
        <v>29</v>
      </c>
      <c r="C21" s="7"/>
      <c r="D21" s="7">
        <v>1</v>
      </c>
      <c r="E21" s="7"/>
      <c r="F21" s="7"/>
      <c r="G21" s="7"/>
      <c r="H21" s="7"/>
      <c r="I21" s="6" t="str">
        <f t="shared" si="0"/>
        <v> </v>
      </c>
      <c r="J21" s="30">
        <f t="shared" si="1"/>
        <v>17</v>
      </c>
      <c r="K21" s="6"/>
      <c r="L21" s="6"/>
      <c r="M21" s="6"/>
      <c r="N21" s="6"/>
      <c r="O21" s="6"/>
      <c r="P21" s="6"/>
    </row>
    <row r="22" spans="1:16" ht="32.25" customHeight="1">
      <c r="A22" s="13">
        <v>18</v>
      </c>
      <c r="B22" s="14" t="s">
        <v>14</v>
      </c>
      <c r="C22" s="7"/>
      <c r="D22" s="7"/>
      <c r="E22" s="7"/>
      <c r="F22" s="7"/>
      <c r="G22" s="7">
        <v>1</v>
      </c>
      <c r="H22" s="7"/>
      <c r="I22" s="6" t="str">
        <f t="shared" si="0"/>
        <v> </v>
      </c>
      <c r="J22" s="30">
        <f t="shared" si="1"/>
        <v>18</v>
      </c>
      <c r="K22" s="6"/>
      <c r="L22" s="6"/>
      <c r="M22" s="6"/>
      <c r="N22" s="6"/>
      <c r="O22" s="6"/>
      <c r="P22" s="6"/>
    </row>
    <row r="23" spans="1:16" ht="32.25" customHeight="1">
      <c r="A23" s="13">
        <v>19</v>
      </c>
      <c r="B23" s="14" t="s">
        <v>30</v>
      </c>
      <c r="C23" s="7"/>
      <c r="D23" s="7"/>
      <c r="E23" s="7"/>
      <c r="F23" s="7"/>
      <c r="G23" s="7">
        <v>1</v>
      </c>
      <c r="H23" s="7"/>
      <c r="I23" s="6" t="str">
        <f t="shared" si="0"/>
        <v> </v>
      </c>
      <c r="J23" s="30">
        <f t="shared" si="1"/>
        <v>19</v>
      </c>
      <c r="K23" s="6"/>
      <c r="L23" s="6"/>
      <c r="M23" s="6"/>
      <c r="N23" s="6"/>
      <c r="O23" s="6"/>
      <c r="P23" s="6"/>
    </row>
    <row r="24" spans="1:16" ht="32.25" customHeight="1">
      <c r="A24" s="13">
        <v>20</v>
      </c>
      <c r="B24" s="14" t="s">
        <v>31</v>
      </c>
      <c r="C24" s="7"/>
      <c r="D24" s="7"/>
      <c r="E24" s="7"/>
      <c r="F24" s="7"/>
      <c r="G24" s="7">
        <v>1</v>
      </c>
      <c r="H24" s="7"/>
      <c r="I24" s="6" t="str">
        <f t="shared" si="0"/>
        <v> </v>
      </c>
      <c r="J24" s="30">
        <f t="shared" si="1"/>
        <v>20</v>
      </c>
      <c r="K24" s="6"/>
      <c r="L24" s="6"/>
      <c r="M24" s="6"/>
      <c r="N24" s="6"/>
      <c r="O24" s="6"/>
      <c r="P24" s="6"/>
    </row>
    <row r="25" spans="1:10" ht="32.25" customHeight="1">
      <c r="A25" s="13">
        <v>21</v>
      </c>
      <c r="B25" s="14" t="s">
        <v>32</v>
      </c>
      <c r="C25" s="7"/>
      <c r="D25" s="7"/>
      <c r="E25" s="7"/>
      <c r="F25" s="7">
        <v>1</v>
      </c>
      <c r="G25" s="7"/>
      <c r="H25" s="7"/>
      <c r="I25" s="6" t="str">
        <f t="shared" si="0"/>
        <v> </v>
      </c>
      <c r="J25" s="30">
        <f t="shared" si="1"/>
        <v>21</v>
      </c>
    </row>
    <row r="26" spans="1:10" ht="32.25" customHeight="1">
      <c r="A26" s="13">
        <v>22</v>
      </c>
      <c r="B26" s="14" t="s">
        <v>33</v>
      </c>
      <c r="C26" s="7"/>
      <c r="D26" s="7"/>
      <c r="E26" s="7"/>
      <c r="F26" s="7"/>
      <c r="G26" s="7">
        <v>1</v>
      </c>
      <c r="H26" s="7"/>
      <c r="I26" s="6" t="str">
        <f t="shared" si="0"/>
        <v> </v>
      </c>
      <c r="J26" s="30">
        <f t="shared" si="1"/>
        <v>22</v>
      </c>
    </row>
    <row r="27" spans="1:10" ht="32.25" customHeight="1">
      <c r="A27" s="13">
        <v>23</v>
      </c>
      <c r="B27" s="14" t="s">
        <v>34</v>
      </c>
      <c r="C27" s="7"/>
      <c r="D27" s="7"/>
      <c r="E27" s="7"/>
      <c r="F27" s="7">
        <v>1</v>
      </c>
      <c r="G27" s="7"/>
      <c r="H27" s="7"/>
      <c r="I27" s="6" t="str">
        <f t="shared" si="0"/>
        <v> </v>
      </c>
      <c r="J27" s="30">
        <f t="shared" si="1"/>
        <v>23</v>
      </c>
    </row>
    <row r="28" spans="1:10" ht="32.25" customHeight="1">
      <c r="A28" s="13">
        <v>24</v>
      </c>
      <c r="B28" s="14" t="s">
        <v>22</v>
      </c>
      <c r="C28" s="7"/>
      <c r="D28" s="7"/>
      <c r="E28" s="7"/>
      <c r="F28" s="7">
        <v>1</v>
      </c>
      <c r="G28" s="7"/>
      <c r="H28" s="7"/>
      <c r="I28" s="6" t="str">
        <f t="shared" si="0"/>
        <v> </v>
      </c>
      <c r="J28" s="30">
        <f t="shared" si="1"/>
        <v>24</v>
      </c>
    </row>
    <row r="29" spans="1:10" ht="32.25" customHeight="1">
      <c r="A29" s="13">
        <v>25</v>
      </c>
      <c r="B29" s="14" t="s">
        <v>35</v>
      </c>
      <c r="C29" s="7"/>
      <c r="D29" s="7"/>
      <c r="E29" s="7"/>
      <c r="F29" s="7"/>
      <c r="G29" s="7">
        <v>1</v>
      </c>
      <c r="H29" s="7"/>
      <c r="I29" s="6" t="str">
        <f t="shared" si="0"/>
        <v> </v>
      </c>
      <c r="J29" s="30">
        <f t="shared" si="1"/>
        <v>25</v>
      </c>
    </row>
    <row r="30" spans="1:10" ht="32.25" customHeight="1">
      <c r="A30" s="13">
        <v>26</v>
      </c>
      <c r="B30" s="14" t="s">
        <v>26</v>
      </c>
      <c r="C30" s="7"/>
      <c r="D30" s="7"/>
      <c r="E30" s="7"/>
      <c r="F30" s="7"/>
      <c r="G30" s="7">
        <v>1</v>
      </c>
      <c r="H30" s="7"/>
      <c r="I30" s="6" t="str">
        <f t="shared" si="0"/>
        <v> </v>
      </c>
      <c r="J30" s="30">
        <f t="shared" si="1"/>
        <v>26</v>
      </c>
    </row>
    <row r="31" spans="1:10" ht="32.25" customHeight="1">
      <c r="A31" s="13">
        <v>27</v>
      </c>
      <c r="B31" s="14" t="s">
        <v>20</v>
      </c>
      <c r="C31" s="7"/>
      <c r="D31" s="7"/>
      <c r="E31" s="7"/>
      <c r="F31" s="7">
        <v>1</v>
      </c>
      <c r="G31" s="7"/>
      <c r="H31" s="7"/>
      <c r="I31" s="6" t="str">
        <f t="shared" si="0"/>
        <v> </v>
      </c>
      <c r="J31" s="30">
        <f t="shared" si="1"/>
        <v>27</v>
      </c>
    </row>
    <row r="32" spans="1:10" ht="32.25" customHeight="1">
      <c r="A32" s="13">
        <v>28</v>
      </c>
      <c r="B32" s="14" t="s">
        <v>36</v>
      </c>
      <c r="C32" s="7"/>
      <c r="D32" s="7">
        <v>1</v>
      </c>
      <c r="E32" s="7"/>
      <c r="F32" s="7"/>
      <c r="G32" s="7"/>
      <c r="H32" s="7"/>
      <c r="I32" s="6" t="str">
        <f t="shared" si="0"/>
        <v> </v>
      </c>
      <c r="J32" s="30">
        <f t="shared" si="1"/>
        <v>28</v>
      </c>
    </row>
    <row r="33" spans="1:10" ht="32.25" customHeight="1">
      <c r="A33" s="13">
        <v>29</v>
      </c>
      <c r="B33" s="14" t="s">
        <v>37</v>
      </c>
      <c r="C33" s="7"/>
      <c r="D33" s="7">
        <v>1</v>
      </c>
      <c r="E33" s="7"/>
      <c r="F33" s="7"/>
      <c r="G33" s="7"/>
      <c r="H33" s="7"/>
      <c r="I33" s="6" t="str">
        <f t="shared" si="0"/>
        <v> </v>
      </c>
      <c r="J33" s="30">
        <f t="shared" si="1"/>
        <v>29</v>
      </c>
    </row>
    <row r="34" spans="1:10" ht="32.25" customHeight="1">
      <c r="A34" s="13">
        <v>30</v>
      </c>
      <c r="B34" s="14" t="s">
        <v>38</v>
      </c>
      <c r="C34" s="7"/>
      <c r="D34" s="7">
        <v>1</v>
      </c>
      <c r="E34" s="7"/>
      <c r="F34" s="7"/>
      <c r="G34" s="7"/>
      <c r="H34" s="7"/>
      <c r="I34" s="6" t="str">
        <f t="shared" si="0"/>
        <v> </v>
      </c>
      <c r="J34" s="30">
        <f t="shared" si="1"/>
        <v>30</v>
      </c>
    </row>
    <row r="35" spans="1:10" ht="32.25" customHeight="1">
      <c r="A35" s="13">
        <v>31</v>
      </c>
      <c r="B35" s="14" t="s">
        <v>39</v>
      </c>
      <c r="C35" s="7"/>
      <c r="D35" s="7">
        <v>1</v>
      </c>
      <c r="E35" s="7"/>
      <c r="F35" s="7"/>
      <c r="G35" s="7"/>
      <c r="H35" s="7"/>
      <c r="I35" s="6" t="str">
        <f t="shared" si="0"/>
        <v> </v>
      </c>
      <c r="J35" s="30">
        <f t="shared" si="1"/>
        <v>31</v>
      </c>
    </row>
    <row r="36" spans="1:10" ht="32.25" customHeight="1">
      <c r="A36" s="13">
        <v>32</v>
      </c>
      <c r="B36" s="14" t="s">
        <v>40</v>
      </c>
      <c r="C36" s="7"/>
      <c r="D36" s="7"/>
      <c r="E36" s="7">
        <v>1</v>
      </c>
      <c r="F36" s="7"/>
      <c r="G36" s="7"/>
      <c r="H36" s="7"/>
      <c r="I36" s="6" t="str">
        <f t="shared" si="0"/>
        <v> </v>
      </c>
      <c r="J36" s="30">
        <f t="shared" si="1"/>
        <v>32</v>
      </c>
    </row>
    <row r="37" spans="1:10" ht="32.25" customHeight="1">
      <c r="A37" s="13">
        <v>33</v>
      </c>
      <c r="B37" s="14" t="s">
        <v>41</v>
      </c>
      <c r="C37" s="7"/>
      <c r="D37" s="7">
        <v>1</v>
      </c>
      <c r="E37" s="7"/>
      <c r="F37" s="7"/>
      <c r="G37" s="7"/>
      <c r="H37" s="7"/>
      <c r="I37" s="6" t="str">
        <f t="shared" si="0"/>
        <v> </v>
      </c>
      <c r="J37" s="30">
        <f t="shared" si="1"/>
        <v>33</v>
      </c>
    </row>
    <row r="38" spans="1:10" ht="32.25" customHeight="1">
      <c r="A38" s="13">
        <v>34</v>
      </c>
      <c r="B38" s="14" t="s">
        <v>42</v>
      </c>
      <c r="C38" s="7"/>
      <c r="D38" s="7">
        <v>1</v>
      </c>
      <c r="E38" s="7"/>
      <c r="F38" s="7"/>
      <c r="G38" s="7"/>
      <c r="H38" s="7"/>
      <c r="I38" s="6" t="str">
        <f t="shared" si="0"/>
        <v> </v>
      </c>
      <c r="J38" s="30">
        <f t="shared" si="1"/>
        <v>34</v>
      </c>
    </row>
    <row r="39" spans="1:10" ht="32.25" customHeight="1">
      <c r="A39" s="13">
        <v>35</v>
      </c>
      <c r="B39" s="14" t="s">
        <v>43</v>
      </c>
      <c r="C39" s="7"/>
      <c r="D39" s="7"/>
      <c r="E39" s="7"/>
      <c r="F39" s="7"/>
      <c r="G39" s="7"/>
      <c r="H39" s="7">
        <v>1</v>
      </c>
      <c r="I39" s="6" t="str">
        <f t="shared" si="0"/>
        <v> </v>
      </c>
      <c r="J39" s="30">
        <f t="shared" si="1"/>
        <v>35</v>
      </c>
    </row>
    <row r="40" spans="1:10" ht="32.25" customHeight="1">
      <c r="A40" s="13">
        <v>36</v>
      </c>
      <c r="B40" s="14" t="s">
        <v>44</v>
      </c>
      <c r="C40" s="7"/>
      <c r="D40" s="7"/>
      <c r="E40" s="7"/>
      <c r="F40" s="7">
        <v>1</v>
      </c>
      <c r="G40" s="7"/>
      <c r="H40" s="7"/>
      <c r="I40" s="6" t="str">
        <f t="shared" si="0"/>
        <v> </v>
      </c>
      <c r="J40" s="30">
        <f t="shared" si="1"/>
        <v>36</v>
      </c>
    </row>
    <row r="41" spans="1:10" ht="32.25" customHeight="1">
      <c r="A41" s="13">
        <v>37</v>
      </c>
      <c r="B41" s="14" t="s">
        <v>45</v>
      </c>
      <c r="C41" s="7"/>
      <c r="D41" s="7"/>
      <c r="E41" s="7"/>
      <c r="F41" s="7">
        <v>1</v>
      </c>
      <c r="G41" s="7"/>
      <c r="H41" s="7"/>
      <c r="I41" s="6" t="str">
        <f t="shared" si="0"/>
        <v> </v>
      </c>
      <c r="J41" s="30">
        <f t="shared" si="1"/>
        <v>37</v>
      </c>
    </row>
    <row r="42" spans="1:10" ht="32.25" customHeight="1">
      <c r="A42" s="13">
        <v>38</v>
      </c>
      <c r="B42" s="14" t="s">
        <v>46</v>
      </c>
      <c r="C42" s="7"/>
      <c r="D42" s="7"/>
      <c r="E42" s="7">
        <v>1</v>
      </c>
      <c r="F42" s="7"/>
      <c r="G42" s="7"/>
      <c r="H42" s="7"/>
      <c r="I42" s="6" t="str">
        <f t="shared" si="0"/>
        <v> </v>
      </c>
      <c r="J42" s="30">
        <f t="shared" si="1"/>
        <v>38</v>
      </c>
    </row>
    <row r="43" spans="1:10" ht="32.25" customHeight="1">
      <c r="A43" s="13">
        <v>39</v>
      </c>
      <c r="B43" s="14" t="s">
        <v>47</v>
      </c>
      <c r="C43" s="7"/>
      <c r="D43" s="7">
        <v>1</v>
      </c>
      <c r="E43" s="7"/>
      <c r="F43" s="7"/>
      <c r="G43" s="7"/>
      <c r="H43" s="7"/>
      <c r="I43" s="6" t="str">
        <f t="shared" si="0"/>
        <v> </v>
      </c>
      <c r="J43" s="30">
        <f t="shared" si="1"/>
        <v>39</v>
      </c>
    </row>
    <row r="44" spans="1:10" ht="32.25" customHeight="1">
      <c r="A44" s="13">
        <v>40</v>
      </c>
      <c r="B44" s="14" t="s">
        <v>48</v>
      </c>
      <c r="C44" s="7"/>
      <c r="D44" s="7"/>
      <c r="E44" s="7"/>
      <c r="F44" s="7"/>
      <c r="G44" s="7">
        <v>1</v>
      </c>
      <c r="H44" s="7"/>
      <c r="I44" s="6" t="str">
        <f t="shared" si="0"/>
        <v> </v>
      </c>
      <c r="J44" s="30">
        <f t="shared" si="1"/>
        <v>40</v>
      </c>
    </row>
    <row r="45" spans="1:10" ht="32.25" customHeight="1">
      <c r="A45" s="13">
        <v>41</v>
      </c>
      <c r="B45" s="14" t="s">
        <v>49</v>
      </c>
      <c r="C45" s="7"/>
      <c r="D45" s="7"/>
      <c r="E45" s="7">
        <v>1</v>
      </c>
      <c r="F45" s="7"/>
      <c r="G45" s="7"/>
      <c r="H45" s="7"/>
      <c r="I45" s="6" t="str">
        <f t="shared" si="0"/>
        <v> </v>
      </c>
      <c r="J45" s="30">
        <f t="shared" si="1"/>
        <v>41</v>
      </c>
    </row>
    <row r="46" spans="1:10" ht="32.25" customHeight="1">
      <c r="A46" s="13">
        <v>42</v>
      </c>
      <c r="B46" s="14" t="s">
        <v>50</v>
      </c>
      <c r="C46" s="7"/>
      <c r="D46" s="7"/>
      <c r="E46" s="7">
        <v>1</v>
      </c>
      <c r="F46" s="7"/>
      <c r="G46" s="7"/>
      <c r="H46" s="7"/>
      <c r="I46" s="6" t="str">
        <f t="shared" si="0"/>
        <v> </v>
      </c>
      <c r="J46" s="30">
        <f t="shared" si="1"/>
        <v>42</v>
      </c>
    </row>
    <row r="47" spans="1:10" ht="32.25" customHeight="1">
      <c r="A47" s="13">
        <v>43</v>
      </c>
      <c r="B47" s="14" t="s">
        <v>40</v>
      </c>
      <c r="C47" s="7"/>
      <c r="D47" s="7"/>
      <c r="E47" s="7"/>
      <c r="F47" s="7">
        <v>1</v>
      </c>
      <c r="G47" s="7"/>
      <c r="H47" s="7"/>
      <c r="I47" s="6" t="str">
        <f t="shared" si="0"/>
        <v> </v>
      </c>
      <c r="J47" s="30">
        <f t="shared" si="1"/>
        <v>43</v>
      </c>
    </row>
    <row r="48" spans="1:10" ht="32.25" customHeight="1">
      <c r="A48" s="13">
        <v>44</v>
      </c>
      <c r="B48" s="14" t="s">
        <v>51</v>
      </c>
      <c r="C48" s="7"/>
      <c r="D48" s="7"/>
      <c r="E48" s="7"/>
      <c r="F48" s="7">
        <v>1</v>
      </c>
      <c r="G48" s="7"/>
      <c r="H48" s="7"/>
      <c r="I48" s="6" t="str">
        <f t="shared" si="0"/>
        <v> </v>
      </c>
      <c r="J48" s="30">
        <f t="shared" si="1"/>
        <v>44</v>
      </c>
    </row>
    <row r="49" spans="1:10" ht="32.25" customHeight="1">
      <c r="A49" s="13">
        <v>45</v>
      </c>
      <c r="B49" s="14" t="s">
        <v>52</v>
      </c>
      <c r="C49" s="7"/>
      <c r="D49" s="7">
        <v>1</v>
      </c>
      <c r="E49" s="7"/>
      <c r="F49" s="7"/>
      <c r="G49" s="7"/>
      <c r="H49" s="7"/>
      <c r="I49" s="6" t="str">
        <f t="shared" si="0"/>
        <v> </v>
      </c>
      <c r="J49" s="30">
        <f t="shared" si="1"/>
        <v>45</v>
      </c>
    </row>
    <row r="50" spans="1:10" ht="32.25" customHeight="1">
      <c r="A50" s="13">
        <v>46</v>
      </c>
      <c r="B50" s="14" t="s">
        <v>53</v>
      </c>
      <c r="C50" s="7"/>
      <c r="D50" s="7"/>
      <c r="E50" s="7"/>
      <c r="F50" s="7"/>
      <c r="G50" s="7"/>
      <c r="H50" s="7">
        <v>1</v>
      </c>
      <c r="I50" s="6" t="str">
        <f t="shared" si="0"/>
        <v> </v>
      </c>
      <c r="J50" s="30">
        <f t="shared" si="1"/>
        <v>46</v>
      </c>
    </row>
    <row r="51" spans="1:10" ht="32.25" customHeight="1">
      <c r="A51" s="13">
        <v>47</v>
      </c>
      <c r="B51" s="14" t="s">
        <v>54</v>
      </c>
      <c r="C51" s="7"/>
      <c r="D51" s="7"/>
      <c r="E51" s="7">
        <v>1</v>
      </c>
      <c r="F51" s="7"/>
      <c r="G51" s="7"/>
      <c r="H51" s="7"/>
      <c r="I51" s="6" t="str">
        <f t="shared" si="0"/>
        <v> </v>
      </c>
      <c r="J51" s="30">
        <f t="shared" si="1"/>
        <v>47</v>
      </c>
    </row>
    <row r="52" spans="1:10" ht="32.25" customHeight="1">
      <c r="A52" s="13">
        <v>48</v>
      </c>
      <c r="B52" s="14" t="s">
        <v>55</v>
      </c>
      <c r="C52" s="7"/>
      <c r="D52" s="7"/>
      <c r="E52" s="7">
        <v>1</v>
      </c>
      <c r="F52" s="7"/>
      <c r="G52" s="7"/>
      <c r="H52" s="7"/>
      <c r="I52" s="6" t="str">
        <f t="shared" si="0"/>
        <v> </v>
      </c>
      <c r="J52" s="30">
        <f t="shared" si="1"/>
        <v>48</v>
      </c>
    </row>
    <row r="53" spans="1:10" ht="32.25" customHeight="1">
      <c r="A53" s="13">
        <v>49</v>
      </c>
      <c r="B53" s="14" t="s">
        <v>37</v>
      </c>
      <c r="C53" s="7"/>
      <c r="D53" s="7">
        <v>1</v>
      </c>
      <c r="E53" s="7"/>
      <c r="F53" s="7"/>
      <c r="G53" s="7"/>
      <c r="H53" s="7"/>
      <c r="I53" s="6" t="str">
        <f t="shared" si="0"/>
        <v> </v>
      </c>
      <c r="J53" s="30">
        <f t="shared" si="1"/>
        <v>49</v>
      </c>
    </row>
    <row r="54" spans="1:10" ht="32.25" customHeight="1">
      <c r="A54" s="13">
        <v>50</v>
      </c>
      <c r="B54" s="14" t="s">
        <v>56</v>
      </c>
      <c r="C54" s="7"/>
      <c r="D54" s="7">
        <v>1</v>
      </c>
      <c r="E54" s="7"/>
      <c r="F54" s="7"/>
      <c r="G54" s="7"/>
      <c r="H54" s="7"/>
      <c r="I54" s="6" t="str">
        <f t="shared" si="0"/>
        <v> </v>
      </c>
      <c r="J54" s="30">
        <f t="shared" si="1"/>
        <v>50</v>
      </c>
    </row>
    <row r="55" spans="1:10" ht="32.25" customHeight="1">
      <c r="A55" s="13">
        <v>51</v>
      </c>
      <c r="B55" s="14" t="s">
        <v>47</v>
      </c>
      <c r="C55" s="7"/>
      <c r="D55" s="7">
        <v>1</v>
      </c>
      <c r="E55" s="7"/>
      <c r="F55" s="7"/>
      <c r="G55" s="7"/>
      <c r="H55" s="7"/>
      <c r="I55" s="6" t="str">
        <f t="shared" si="0"/>
        <v> </v>
      </c>
      <c r="J55" s="30">
        <f t="shared" si="1"/>
        <v>51</v>
      </c>
    </row>
    <row r="56" spans="1:10" ht="32.25" customHeight="1">
      <c r="A56" s="13">
        <v>52</v>
      </c>
      <c r="B56" s="14" t="s">
        <v>57</v>
      </c>
      <c r="C56" s="7"/>
      <c r="D56" s="7"/>
      <c r="E56" s="7"/>
      <c r="F56" s="7"/>
      <c r="G56" s="7">
        <v>1</v>
      </c>
      <c r="H56" s="7"/>
      <c r="I56" s="6" t="str">
        <f t="shared" si="0"/>
        <v> </v>
      </c>
      <c r="J56" s="30">
        <f t="shared" si="1"/>
        <v>52</v>
      </c>
    </row>
    <row r="57" spans="1:10" ht="32.25" customHeight="1">
      <c r="A57" s="13">
        <v>53</v>
      </c>
      <c r="B57" s="14" t="s">
        <v>58</v>
      </c>
      <c r="C57" s="7"/>
      <c r="D57" s="7"/>
      <c r="E57" s="7">
        <v>1</v>
      </c>
      <c r="F57" s="7"/>
      <c r="G57" s="7"/>
      <c r="H57" s="7"/>
      <c r="I57" s="6" t="str">
        <f t="shared" si="0"/>
        <v> </v>
      </c>
      <c r="J57" s="30">
        <f t="shared" si="1"/>
        <v>53</v>
      </c>
    </row>
    <row r="58" spans="1:10" ht="32.25" customHeight="1">
      <c r="A58" s="13">
        <v>54</v>
      </c>
      <c r="B58" s="14" t="s">
        <v>59</v>
      </c>
      <c r="C58" s="7"/>
      <c r="D58" s="7"/>
      <c r="E58" s="7">
        <v>1</v>
      </c>
      <c r="F58" s="7"/>
      <c r="G58" s="7"/>
      <c r="H58" s="7"/>
      <c r="I58" s="6" t="str">
        <f t="shared" si="0"/>
        <v> </v>
      </c>
      <c r="J58" s="30">
        <f t="shared" si="1"/>
        <v>54</v>
      </c>
    </row>
  </sheetData>
  <sheetProtection/>
  <protectedRanges>
    <protectedRange sqref="C5:H58" name="Диапазон2"/>
    <protectedRange sqref="B4" name="Диапазон1"/>
  </protectedRanges>
  <mergeCells count="15">
    <mergeCell ref="A2:H3"/>
    <mergeCell ref="S4:AN4"/>
    <mergeCell ref="AQ4:BL4"/>
    <mergeCell ref="AI5:AO5"/>
    <mergeCell ref="AQ5:AW5"/>
    <mergeCell ref="AY5:BE5"/>
    <mergeCell ref="BG5:BM5"/>
    <mergeCell ref="AH5:AH6"/>
    <mergeCell ref="AP5:AP6"/>
    <mergeCell ref="AX5:AX6"/>
    <mergeCell ref="BF5:BF6"/>
    <mergeCell ref="R5:R6"/>
    <mergeCell ref="Z5:Z6"/>
    <mergeCell ref="S5:Y5"/>
    <mergeCell ref="AA5:AG5"/>
  </mergeCells>
  <printOptions/>
  <pageMargins left="0.1968503937007874" right="0.1968503937007874" top="0.1968503937007874" bottom="0.1968503937007874"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F26"/>
  <sheetViews>
    <sheetView zoomScale="85" zoomScaleNormal="85" zoomScaleSheetLayoutView="115" workbookViewId="0" topLeftCell="A1">
      <selection activeCell="P19" sqref="P19"/>
    </sheetView>
  </sheetViews>
  <sheetFormatPr defaultColWidth="9.00390625" defaultRowHeight="12.75"/>
  <cols>
    <col min="2" max="2" width="30.75390625" style="0" customWidth="1"/>
    <col min="3" max="3" width="28.125" style="0" customWidth="1"/>
    <col min="4" max="4" width="4.875" style="1" customWidth="1"/>
    <col min="5" max="6" width="3.25390625" style="1" customWidth="1"/>
    <col min="7" max="13" width="3.25390625" style="0" customWidth="1"/>
    <col min="15" max="27" width="35.125" style="0" customWidth="1"/>
    <col min="109" max="109" width="45.625" style="0" customWidth="1"/>
  </cols>
  <sheetData>
    <row r="1" spans="3:4" ht="16.5" customHeight="1" thickBot="1">
      <c r="C1" t="s">
        <v>0</v>
      </c>
      <c r="D1" s="8" t="str">
        <f>опросник!B4</f>
        <v>Фамилия имя отчество</v>
      </c>
    </row>
    <row r="2" spans="3:13" ht="27" customHeight="1">
      <c r="C2" s="141" t="s">
        <v>3</v>
      </c>
      <c r="D2" s="143" t="s">
        <v>4</v>
      </c>
      <c r="E2" s="143" t="s">
        <v>5</v>
      </c>
      <c r="F2" s="143"/>
      <c r="G2" s="143"/>
      <c r="H2" s="143"/>
      <c r="I2" s="143"/>
      <c r="J2" s="143"/>
      <c r="K2" s="143"/>
      <c r="L2" s="143"/>
      <c r="M2" s="118"/>
    </row>
    <row r="3" spans="3:13" ht="12.75" customHeight="1" thickBot="1">
      <c r="C3" s="142"/>
      <c r="D3" s="144"/>
      <c r="E3" s="86">
        <v>1</v>
      </c>
      <c r="F3" s="86">
        <v>2</v>
      </c>
      <c r="G3" s="86">
        <v>3</v>
      </c>
      <c r="H3" s="86">
        <v>4</v>
      </c>
      <c r="I3" s="86">
        <v>5</v>
      </c>
      <c r="J3" s="86">
        <v>6</v>
      </c>
      <c r="K3" s="86">
        <v>7</v>
      </c>
      <c r="L3" s="86">
        <v>8</v>
      </c>
      <c r="M3" s="93">
        <v>9</v>
      </c>
    </row>
    <row r="4" spans="1:29" ht="37.5" customHeight="1">
      <c r="A4" s="135" t="s">
        <v>80</v>
      </c>
      <c r="B4" s="136"/>
      <c r="C4" s="94" t="s">
        <v>69</v>
      </c>
      <c r="D4" s="87">
        <f>опросник!Y16</f>
        <v>4</v>
      </c>
      <c r="E4" s="88" t="str">
        <f>IF($D$4&gt;=E3,"X"," ")</f>
        <v>X</v>
      </c>
      <c r="F4" s="88" t="str">
        <f aca="true" t="shared" si="0" ref="F4:M4">IF($D$4&gt;=F3,"X"," ")</f>
        <v>X</v>
      </c>
      <c r="G4" s="88" t="str">
        <f t="shared" si="0"/>
        <v>X</v>
      </c>
      <c r="H4" s="88" t="str">
        <f t="shared" si="0"/>
        <v>X</v>
      </c>
      <c r="I4" s="88" t="str">
        <f t="shared" si="0"/>
        <v> </v>
      </c>
      <c r="J4" s="88" t="str">
        <f t="shared" si="0"/>
        <v> </v>
      </c>
      <c r="K4" s="88" t="str">
        <f t="shared" si="0"/>
        <v> </v>
      </c>
      <c r="L4" s="88" t="str">
        <f t="shared" si="0"/>
        <v> </v>
      </c>
      <c r="M4" s="89" t="str">
        <f t="shared" si="0"/>
        <v> </v>
      </c>
      <c r="N4" s="132" t="s">
        <v>81</v>
      </c>
      <c r="O4" s="133"/>
      <c r="P4" s="96"/>
      <c r="Q4" s="96"/>
      <c r="R4" s="96"/>
      <c r="S4" s="96"/>
      <c r="T4" s="96"/>
      <c r="U4" s="96"/>
      <c r="V4" s="96"/>
      <c r="W4" s="96"/>
      <c r="X4" s="96"/>
      <c r="Y4" s="96"/>
      <c r="Z4" s="96"/>
      <c r="AA4" s="96"/>
      <c r="AB4" s="4"/>
      <c r="AC4" s="4"/>
    </row>
    <row r="5" spans="1:29" ht="37.5" customHeight="1" thickBot="1">
      <c r="A5" s="135" t="s">
        <v>82</v>
      </c>
      <c r="B5" s="136"/>
      <c r="C5" s="95" t="s">
        <v>70</v>
      </c>
      <c r="D5" s="92">
        <f>опросник!AW16</f>
        <v>7</v>
      </c>
      <c r="E5" s="90" t="str">
        <f>IF($D$5&gt;=E3,"X"," ")</f>
        <v>X</v>
      </c>
      <c r="F5" s="90" t="str">
        <f aca="true" t="shared" si="1" ref="F5:M5">IF($D$5&gt;=F3,"X"," ")</f>
        <v>X</v>
      </c>
      <c r="G5" s="90" t="str">
        <f t="shared" si="1"/>
        <v>X</v>
      </c>
      <c r="H5" s="90" t="str">
        <f t="shared" si="1"/>
        <v>X</v>
      </c>
      <c r="I5" s="90" t="str">
        <f t="shared" si="1"/>
        <v>X</v>
      </c>
      <c r="J5" s="90" t="str">
        <f t="shared" si="1"/>
        <v>X</v>
      </c>
      <c r="K5" s="90" t="str">
        <f t="shared" si="1"/>
        <v>X</v>
      </c>
      <c r="L5" s="90" t="str">
        <f t="shared" si="1"/>
        <v> </v>
      </c>
      <c r="M5" s="91" t="str">
        <f t="shared" si="1"/>
        <v> </v>
      </c>
      <c r="N5" s="132" t="s">
        <v>83</v>
      </c>
      <c r="O5" s="133"/>
      <c r="P5" s="96"/>
      <c r="Q5" s="96"/>
      <c r="R5" s="96"/>
      <c r="S5" s="96"/>
      <c r="T5" s="96"/>
      <c r="U5" s="96"/>
      <c r="V5" s="96"/>
      <c r="W5" s="96"/>
      <c r="X5" s="96"/>
      <c r="Y5" s="96"/>
      <c r="Z5" s="96"/>
      <c r="AA5" s="96"/>
      <c r="AB5" s="4"/>
      <c r="AC5" s="4"/>
    </row>
    <row r="6" spans="1:29" ht="37.5" customHeight="1">
      <c r="A6" s="135" t="s">
        <v>85</v>
      </c>
      <c r="B6" s="136"/>
      <c r="C6" s="94" t="s">
        <v>71</v>
      </c>
      <c r="D6" s="87">
        <f>опросник!AG16</f>
        <v>6</v>
      </c>
      <c r="E6" s="88" t="str">
        <f>IF($D$6&gt;=E3,"X"," ")</f>
        <v>X</v>
      </c>
      <c r="F6" s="88" t="str">
        <f aca="true" t="shared" si="2" ref="F6:M6">IF($D$6&gt;=F3,"X"," ")</f>
        <v>X</v>
      </c>
      <c r="G6" s="88" t="str">
        <f t="shared" si="2"/>
        <v>X</v>
      </c>
      <c r="H6" s="88" t="str">
        <f t="shared" si="2"/>
        <v>X</v>
      </c>
      <c r="I6" s="88" t="str">
        <f t="shared" si="2"/>
        <v>X</v>
      </c>
      <c r="J6" s="88" t="str">
        <f t="shared" si="2"/>
        <v>X</v>
      </c>
      <c r="K6" s="88" t="str">
        <f t="shared" si="2"/>
        <v> </v>
      </c>
      <c r="L6" s="88" t="str">
        <f t="shared" si="2"/>
        <v> </v>
      </c>
      <c r="M6" s="89" t="str">
        <f t="shared" si="2"/>
        <v> </v>
      </c>
      <c r="N6" s="132" t="s">
        <v>84</v>
      </c>
      <c r="O6" s="133"/>
      <c r="P6" s="96"/>
      <c r="Q6" s="96"/>
      <c r="R6" s="96"/>
      <c r="S6" s="96"/>
      <c r="T6" s="96"/>
      <c r="U6" s="96"/>
      <c r="V6" s="96"/>
      <c r="W6" s="96"/>
      <c r="X6" s="96"/>
      <c r="Y6" s="96"/>
      <c r="Z6" s="96"/>
      <c r="AA6" s="96"/>
      <c r="AB6" s="4"/>
      <c r="AC6" s="4"/>
    </row>
    <row r="7" spans="1:29" ht="37.5" customHeight="1" thickBot="1">
      <c r="A7" s="135" t="s">
        <v>86</v>
      </c>
      <c r="B7" s="136"/>
      <c r="C7" s="95" t="s">
        <v>72</v>
      </c>
      <c r="D7" s="92">
        <f>опросник!BE16</f>
        <v>2</v>
      </c>
      <c r="E7" s="90" t="str">
        <f>IF($D$7&gt;=E3,"X"," ")</f>
        <v>X</v>
      </c>
      <c r="F7" s="90" t="str">
        <f aca="true" t="shared" si="3" ref="F7:M7">IF($D$7&gt;=F3,"X"," ")</f>
        <v>X</v>
      </c>
      <c r="G7" s="90" t="str">
        <f t="shared" si="3"/>
        <v> </v>
      </c>
      <c r="H7" s="90" t="str">
        <f t="shared" si="3"/>
        <v> </v>
      </c>
      <c r="I7" s="90" t="str">
        <f t="shared" si="3"/>
        <v> </v>
      </c>
      <c r="J7" s="90" t="str">
        <f t="shared" si="3"/>
        <v> </v>
      </c>
      <c r="K7" s="90" t="str">
        <f t="shared" si="3"/>
        <v> </v>
      </c>
      <c r="L7" s="90" t="str">
        <f t="shared" si="3"/>
        <v> </v>
      </c>
      <c r="M7" s="91" t="str">
        <f t="shared" si="3"/>
        <v> </v>
      </c>
      <c r="N7" s="132" t="s">
        <v>87</v>
      </c>
      <c r="O7" s="133"/>
      <c r="P7" s="96"/>
      <c r="Q7" s="96"/>
      <c r="R7" s="96"/>
      <c r="S7" s="96"/>
      <c r="T7" s="96"/>
      <c r="U7" s="96"/>
      <c r="V7" s="96"/>
      <c r="W7" s="96"/>
      <c r="X7" s="96"/>
      <c r="Y7" s="96"/>
      <c r="Z7" s="96"/>
      <c r="AA7" s="96"/>
      <c r="AB7" s="4"/>
      <c r="AC7" s="4"/>
    </row>
    <row r="8" spans="1:29" ht="37.5" customHeight="1">
      <c r="A8" s="135" t="s">
        <v>88</v>
      </c>
      <c r="B8" s="136"/>
      <c r="C8" s="94" t="s">
        <v>73</v>
      </c>
      <c r="D8" s="87">
        <f>опросник!AO16</f>
        <v>4</v>
      </c>
      <c r="E8" s="88" t="str">
        <f>IF($D$8&gt;=E3,"X"," ")</f>
        <v>X</v>
      </c>
      <c r="F8" s="88" t="str">
        <f aca="true" t="shared" si="4" ref="F8:M8">IF($D$8&gt;=F3,"X"," ")</f>
        <v>X</v>
      </c>
      <c r="G8" s="88" t="str">
        <f t="shared" si="4"/>
        <v>X</v>
      </c>
      <c r="H8" s="88" t="str">
        <f t="shared" si="4"/>
        <v>X</v>
      </c>
      <c r="I8" s="88" t="str">
        <f t="shared" si="4"/>
        <v> </v>
      </c>
      <c r="J8" s="88" t="str">
        <f t="shared" si="4"/>
        <v> </v>
      </c>
      <c r="K8" s="88" t="str">
        <f t="shared" si="4"/>
        <v> </v>
      </c>
      <c r="L8" s="88" t="str">
        <f t="shared" si="4"/>
        <v> </v>
      </c>
      <c r="M8" s="89" t="str">
        <f t="shared" si="4"/>
        <v> </v>
      </c>
      <c r="N8" s="132" t="s">
        <v>89</v>
      </c>
      <c r="O8" s="133"/>
      <c r="P8" s="96"/>
      <c r="Q8" s="96"/>
      <c r="R8" s="96"/>
      <c r="S8" s="96"/>
      <c r="T8" s="96"/>
      <c r="U8" s="96"/>
      <c r="V8" s="96"/>
      <c r="W8" s="96"/>
      <c r="X8" s="96"/>
      <c r="Y8" s="96"/>
      <c r="Z8" s="96"/>
      <c r="AA8" s="96"/>
      <c r="AB8" s="4"/>
      <c r="AC8" s="4"/>
    </row>
    <row r="9" spans="1:29" ht="37.5" customHeight="1" thickBot="1">
      <c r="A9" s="135" t="s">
        <v>90</v>
      </c>
      <c r="B9" s="136"/>
      <c r="C9" s="95" t="s">
        <v>74</v>
      </c>
      <c r="D9" s="92">
        <f>опросник!BM16</f>
        <v>5</v>
      </c>
      <c r="E9" s="90" t="str">
        <f>IF($D$9&gt;=E3,"X"," ")</f>
        <v>X</v>
      </c>
      <c r="F9" s="90" t="str">
        <f aca="true" t="shared" si="5" ref="F9:M9">IF($D$9&gt;=F3,"X"," ")</f>
        <v>X</v>
      </c>
      <c r="G9" s="90" t="str">
        <f t="shared" si="5"/>
        <v>X</v>
      </c>
      <c r="H9" s="90" t="str">
        <f t="shared" si="5"/>
        <v>X</v>
      </c>
      <c r="I9" s="90" t="str">
        <f t="shared" si="5"/>
        <v>X</v>
      </c>
      <c r="J9" s="90" t="str">
        <f t="shared" si="5"/>
        <v> </v>
      </c>
      <c r="K9" s="90" t="str">
        <f t="shared" si="5"/>
        <v> </v>
      </c>
      <c r="L9" s="90" t="str">
        <f t="shared" si="5"/>
        <v> </v>
      </c>
      <c r="M9" s="91" t="str">
        <f t="shared" si="5"/>
        <v> </v>
      </c>
      <c r="N9" s="132" t="s">
        <v>91</v>
      </c>
      <c r="O9" s="133"/>
      <c r="P9" s="96"/>
      <c r="Q9" s="96"/>
      <c r="R9" s="96"/>
      <c r="S9" s="96"/>
      <c r="T9" s="96"/>
      <c r="U9" s="96"/>
      <c r="V9" s="96"/>
      <c r="W9" s="96"/>
      <c r="X9" s="96"/>
      <c r="Y9" s="96"/>
      <c r="Z9" s="96"/>
      <c r="AA9" s="96"/>
      <c r="AB9" s="4"/>
      <c r="AC9" s="4"/>
    </row>
    <row r="10" spans="4:110" ht="13.5" customHeight="1" thickBot="1">
      <c r="D10" s="134" t="s">
        <v>75</v>
      </c>
      <c r="E10" s="134"/>
      <c r="F10" s="134" t="s">
        <v>76</v>
      </c>
      <c r="G10" s="134"/>
      <c r="H10" s="134" t="s">
        <v>77</v>
      </c>
      <c r="I10" s="134"/>
      <c r="J10" s="134" t="s">
        <v>78</v>
      </c>
      <c r="K10" s="134"/>
      <c r="L10" s="134" t="s">
        <v>79</v>
      </c>
      <c r="M10" s="134"/>
      <c r="AB10" s="4"/>
      <c r="AC10" s="4"/>
      <c r="DE10" s="94" t="s">
        <v>69</v>
      </c>
      <c r="DF10" s="87">
        <f>D4</f>
        <v>4</v>
      </c>
    </row>
    <row r="11" spans="4:110" ht="13.5" customHeight="1" thickBot="1">
      <c r="D11" s="134"/>
      <c r="E11" s="134"/>
      <c r="F11" s="134"/>
      <c r="G11" s="134"/>
      <c r="H11" s="134"/>
      <c r="I11" s="134"/>
      <c r="J11" s="134"/>
      <c r="K11" s="134"/>
      <c r="L11" s="134"/>
      <c r="M11" s="134"/>
      <c r="DE11" s="94" t="s">
        <v>71</v>
      </c>
      <c r="DF11" s="87">
        <f>D6</f>
        <v>6</v>
      </c>
    </row>
    <row r="12" spans="4:110" ht="13.5" customHeight="1" thickBot="1">
      <c r="D12" s="134"/>
      <c r="E12" s="134"/>
      <c r="F12" s="134"/>
      <c r="G12" s="134"/>
      <c r="H12" s="134"/>
      <c r="I12" s="134"/>
      <c r="J12" s="134"/>
      <c r="K12" s="134"/>
      <c r="L12" s="134"/>
      <c r="M12" s="134"/>
      <c r="DE12" s="94" t="s">
        <v>73</v>
      </c>
      <c r="DF12" s="87">
        <f>D8</f>
        <v>4</v>
      </c>
    </row>
    <row r="13" spans="4:110" ht="13.5" customHeight="1" thickBot="1">
      <c r="D13" s="134"/>
      <c r="E13" s="134"/>
      <c r="F13" s="134"/>
      <c r="G13" s="134"/>
      <c r="H13" s="134"/>
      <c r="I13" s="134"/>
      <c r="J13" s="134"/>
      <c r="K13" s="134"/>
      <c r="L13" s="134"/>
      <c r="M13" s="134"/>
      <c r="DE13" s="95" t="s">
        <v>70</v>
      </c>
      <c r="DF13" s="87">
        <f>D5</f>
        <v>7</v>
      </c>
    </row>
    <row r="14" spans="4:110" ht="13.5" customHeight="1" thickBot="1">
      <c r="D14" s="134"/>
      <c r="E14" s="134"/>
      <c r="F14" s="134"/>
      <c r="G14" s="134"/>
      <c r="H14" s="134"/>
      <c r="I14" s="134"/>
      <c r="J14" s="134"/>
      <c r="K14" s="134"/>
      <c r="L14" s="134"/>
      <c r="M14" s="134"/>
      <c r="DE14" s="95" t="s">
        <v>72</v>
      </c>
      <c r="DF14" s="87">
        <f>D7</f>
        <v>2</v>
      </c>
    </row>
    <row r="15" spans="4:110" ht="13.5" customHeight="1" thickBot="1">
      <c r="D15" s="134"/>
      <c r="E15" s="134"/>
      <c r="F15" s="134"/>
      <c r="G15" s="134"/>
      <c r="H15" s="134"/>
      <c r="I15" s="134"/>
      <c r="J15" s="134"/>
      <c r="K15" s="134"/>
      <c r="L15" s="134"/>
      <c r="M15" s="134"/>
      <c r="DE15" s="95" t="s">
        <v>74</v>
      </c>
      <c r="DF15" s="87">
        <f>D9</f>
        <v>5</v>
      </c>
    </row>
    <row r="16" spans="4:13" ht="13.5" customHeight="1">
      <c r="D16" s="134"/>
      <c r="E16" s="134"/>
      <c r="F16" s="134"/>
      <c r="G16" s="134"/>
      <c r="H16" s="134"/>
      <c r="I16" s="134"/>
      <c r="J16" s="134"/>
      <c r="K16" s="134"/>
      <c r="L16" s="134"/>
      <c r="M16" s="134"/>
    </row>
    <row r="17" spans="4:13" ht="13.5" customHeight="1">
      <c r="D17" s="134"/>
      <c r="E17" s="134"/>
      <c r="F17" s="134"/>
      <c r="G17" s="134"/>
      <c r="H17" s="134"/>
      <c r="I17" s="134"/>
      <c r="J17" s="134"/>
      <c r="K17" s="134"/>
      <c r="L17" s="134"/>
      <c r="M17" s="134"/>
    </row>
    <row r="18" spans="4:13" ht="13.5" customHeight="1">
      <c r="D18" s="134"/>
      <c r="E18" s="134"/>
      <c r="F18" s="134"/>
      <c r="G18" s="134"/>
      <c r="H18" s="134"/>
      <c r="I18" s="134"/>
      <c r="J18" s="134"/>
      <c r="K18" s="134"/>
      <c r="L18" s="134"/>
      <c r="M18" s="134"/>
    </row>
    <row r="19" ht="13.5" thickBot="1"/>
    <row r="20" spans="4:43" ht="14.25" customHeight="1">
      <c r="D20" s="137" t="s">
        <v>92</v>
      </c>
      <c r="E20" s="138"/>
      <c r="F20" s="138"/>
      <c r="G20" s="138"/>
      <c r="H20" s="103">
        <f>D4+D5</f>
        <v>11</v>
      </c>
      <c r="I20" s="97" t="s">
        <v>93</v>
      </c>
      <c r="J20" s="98"/>
      <c r="K20" s="98"/>
      <c r="L20" s="98"/>
      <c r="M20" s="98"/>
      <c r="N20" s="98"/>
      <c r="O20" s="99"/>
      <c r="P20" s="4"/>
      <c r="Q20" s="4"/>
      <c r="R20" s="4"/>
      <c r="S20" s="4"/>
      <c r="T20" s="4"/>
      <c r="U20" s="4"/>
      <c r="V20" s="4"/>
      <c r="W20" s="4"/>
      <c r="X20" s="4"/>
      <c r="Y20" s="4"/>
      <c r="Z20" s="4"/>
      <c r="AA20" s="4"/>
      <c r="AF20" s="110" t="s">
        <v>92</v>
      </c>
      <c r="AG20" s="111"/>
      <c r="AH20" s="111"/>
      <c r="AI20" s="112"/>
      <c r="AJ20" s="103">
        <f>H20</f>
        <v>11</v>
      </c>
      <c r="AK20" s="97" t="s">
        <v>93</v>
      </c>
      <c r="AL20" s="98"/>
      <c r="AM20" s="98"/>
      <c r="AN20" s="98"/>
      <c r="AO20" s="99"/>
      <c r="AP20" s="4"/>
      <c r="AQ20" s="4"/>
    </row>
    <row r="21" spans="4:43" ht="15" customHeight="1" thickBot="1">
      <c r="D21" s="139"/>
      <c r="E21" s="140"/>
      <c r="F21" s="140"/>
      <c r="G21" s="140"/>
      <c r="H21" s="104">
        <f>D4-D5</f>
        <v>-3</v>
      </c>
      <c r="I21" s="100" t="s">
        <v>94</v>
      </c>
      <c r="J21" s="101"/>
      <c r="K21" s="101"/>
      <c r="L21" s="101"/>
      <c r="M21" s="101"/>
      <c r="N21" s="101"/>
      <c r="O21" s="102"/>
      <c r="P21" s="4"/>
      <c r="Q21" s="4"/>
      <c r="R21" s="4"/>
      <c r="S21" s="4"/>
      <c r="T21" s="4"/>
      <c r="U21" s="4"/>
      <c r="V21" s="4"/>
      <c r="W21" s="4"/>
      <c r="X21" s="4"/>
      <c r="Y21" s="4"/>
      <c r="Z21" s="4"/>
      <c r="AA21" s="4"/>
      <c r="AF21" s="113" t="s">
        <v>95</v>
      </c>
      <c r="AG21" s="108"/>
      <c r="AH21" s="108"/>
      <c r="AI21" s="109"/>
      <c r="AJ21" s="107">
        <f>H22</f>
        <v>8</v>
      </c>
      <c r="AK21" s="106" t="s">
        <v>93</v>
      </c>
      <c r="AL21" s="4"/>
      <c r="AM21" s="4"/>
      <c r="AN21" s="4"/>
      <c r="AO21" s="114"/>
      <c r="AP21" s="4"/>
      <c r="AQ21" s="4"/>
    </row>
    <row r="22" spans="4:43" ht="14.25" customHeight="1" thickBot="1">
      <c r="D22" s="137" t="s">
        <v>95</v>
      </c>
      <c r="E22" s="138"/>
      <c r="F22" s="138"/>
      <c r="G22" s="138"/>
      <c r="H22" s="103">
        <f>D6+D7</f>
        <v>8</v>
      </c>
      <c r="I22" s="97" t="s">
        <v>93</v>
      </c>
      <c r="J22" s="98"/>
      <c r="K22" s="98"/>
      <c r="L22" s="98"/>
      <c r="M22" s="98"/>
      <c r="N22" s="98"/>
      <c r="O22" s="99"/>
      <c r="P22" s="4"/>
      <c r="Q22" s="4"/>
      <c r="R22" s="4"/>
      <c r="S22" s="4"/>
      <c r="T22" s="4"/>
      <c r="U22" s="4"/>
      <c r="V22" s="4"/>
      <c r="W22" s="4"/>
      <c r="X22" s="4"/>
      <c r="Y22" s="4"/>
      <c r="Z22" s="4"/>
      <c r="AA22" s="4"/>
      <c r="AF22" s="115" t="s">
        <v>96</v>
      </c>
      <c r="AG22" s="116"/>
      <c r="AH22" s="116"/>
      <c r="AI22" s="117"/>
      <c r="AJ22" s="104">
        <f>H24</f>
        <v>9</v>
      </c>
      <c r="AK22" s="100" t="s">
        <v>93</v>
      </c>
      <c r="AL22" s="101"/>
      <c r="AM22" s="101"/>
      <c r="AN22" s="101"/>
      <c r="AO22" s="102"/>
      <c r="AP22" s="4"/>
      <c r="AQ22" s="4"/>
    </row>
    <row r="23" spans="4:43" ht="13.5" customHeight="1" thickBot="1">
      <c r="D23" s="139"/>
      <c r="E23" s="140"/>
      <c r="F23" s="140"/>
      <c r="G23" s="140"/>
      <c r="H23" s="104">
        <f>D6-D7</f>
        <v>4</v>
      </c>
      <c r="I23" s="100" t="s">
        <v>94</v>
      </c>
      <c r="J23" s="101"/>
      <c r="K23" s="101"/>
      <c r="L23" s="101"/>
      <c r="M23" s="101"/>
      <c r="N23" s="101"/>
      <c r="O23" s="102"/>
      <c r="P23" s="4"/>
      <c r="Q23" s="4"/>
      <c r="R23" s="4"/>
      <c r="S23" s="4"/>
      <c r="T23" s="4"/>
      <c r="U23" s="4"/>
      <c r="V23" s="4"/>
      <c r="W23" s="4"/>
      <c r="X23" s="4"/>
      <c r="Y23" s="4"/>
      <c r="Z23" s="4"/>
      <c r="AA23" s="4"/>
      <c r="AF23" s="110" t="s">
        <v>92</v>
      </c>
      <c r="AG23" s="111"/>
      <c r="AH23" s="111"/>
      <c r="AI23" s="112"/>
      <c r="AJ23" s="103">
        <f>H21</f>
        <v>-3</v>
      </c>
      <c r="AK23" s="97" t="s">
        <v>94</v>
      </c>
      <c r="AL23" s="98"/>
      <c r="AM23" s="98"/>
      <c r="AN23" s="98"/>
      <c r="AO23" s="99"/>
      <c r="AP23" s="4"/>
      <c r="AQ23" s="4"/>
    </row>
    <row r="24" spans="4:43" ht="14.25" customHeight="1">
      <c r="D24" s="137" t="s">
        <v>96</v>
      </c>
      <c r="E24" s="138"/>
      <c r="F24" s="138"/>
      <c r="G24" s="138"/>
      <c r="H24" s="103">
        <f>D8+D9</f>
        <v>9</v>
      </c>
      <c r="I24" s="97" t="s">
        <v>93</v>
      </c>
      <c r="J24" s="98"/>
      <c r="K24" s="98"/>
      <c r="L24" s="98"/>
      <c r="M24" s="98"/>
      <c r="N24" s="98"/>
      <c r="O24" s="99"/>
      <c r="P24" s="4"/>
      <c r="Q24" s="4"/>
      <c r="R24" s="4"/>
      <c r="S24" s="4"/>
      <c r="T24" s="4"/>
      <c r="U24" s="4"/>
      <c r="V24" s="4"/>
      <c r="W24" s="4"/>
      <c r="X24" s="4"/>
      <c r="Y24" s="4"/>
      <c r="Z24" s="4"/>
      <c r="AA24" s="4"/>
      <c r="AF24" s="113" t="s">
        <v>95</v>
      </c>
      <c r="AG24" s="108"/>
      <c r="AH24" s="108"/>
      <c r="AI24" s="109"/>
      <c r="AJ24" s="107">
        <f>H23</f>
        <v>4</v>
      </c>
      <c r="AK24" s="106" t="s">
        <v>94</v>
      </c>
      <c r="AL24" s="4"/>
      <c r="AM24" s="4"/>
      <c r="AN24" s="4"/>
      <c r="AO24" s="114"/>
      <c r="AP24" s="4"/>
      <c r="AQ24" s="4"/>
    </row>
    <row r="25" spans="4:43" ht="13.5" customHeight="1" thickBot="1">
      <c r="D25" s="139"/>
      <c r="E25" s="140"/>
      <c r="F25" s="140"/>
      <c r="G25" s="140"/>
      <c r="H25" s="104">
        <f>D8-D9</f>
        <v>-1</v>
      </c>
      <c r="I25" s="100" t="s">
        <v>94</v>
      </c>
      <c r="J25" s="101"/>
      <c r="K25" s="101"/>
      <c r="L25" s="101"/>
      <c r="M25" s="101"/>
      <c r="N25" s="101"/>
      <c r="O25" s="102"/>
      <c r="P25" s="4"/>
      <c r="Q25" s="4"/>
      <c r="R25" s="4"/>
      <c r="S25" s="4"/>
      <c r="T25" s="4"/>
      <c r="U25" s="4"/>
      <c r="V25" s="4"/>
      <c r="W25" s="4"/>
      <c r="X25" s="4"/>
      <c r="Y25" s="4"/>
      <c r="Z25" s="4"/>
      <c r="AA25" s="4"/>
      <c r="AF25" s="115" t="s">
        <v>96</v>
      </c>
      <c r="AG25" s="116"/>
      <c r="AH25" s="116"/>
      <c r="AI25" s="117"/>
      <c r="AJ25" s="104">
        <f>H25</f>
        <v>-1</v>
      </c>
      <c r="AK25" s="100" t="s">
        <v>94</v>
      </c>
      <c r="AL25" s="101"/>
      <c r="AM25" s="101"/>
      <c r="AN25" s="101"/>
      <c r="AO25" s="102"/>
      <c r="AP25" s="4"/>
      <c r="AQ25" s="4"/>
    </row>
    <row r="26" ht="12.75" customHeight="1">
      <c r="D26" s="105"/>
    </row>
  </sheetData>
  <sheetProtection/>
  <mergeCells count="23">
    <mergeCell ref="D20:G21"/>
    <mergeCell ref="D22:G23"/>
    <mergeCell ref="D24:G25"/>
    <mergeCell ref="C2:C3"/>
    <mergeCell ref="D2:D3"/>
    <mergeCell ref="E2:M2"/>
    <mergeCell ref="D10:E18"/>
    <mergeCell ref="F10:G18"/>
    <mergeCell ref="H10:I18"/>
    <mergeCell ref="J10:K18"/>
    <mergeCell ref="A6:B6"/>
    <mergeCell ref="A7:B7"/>
    <mergeCell ref="N6:O6"/>
    <mergeCell ref="N7:O7"/>
    <mergeCell ref="N4:O4"/>
    <mergeCell ref="N5:O5"/>
    <mergeCell ref="A4:B4"/>
    <mergeCell ref="A5:B5"/>
    <mergeCell ref="N8:O8"/>
    <mergeCell ref="N9:O9"/>
    <mergeCell ref="L10:M18"/>
    <mergeCell ref="A8:B8"/>
    <mergeCell ref="A9:B9"/>
  </mergeCells>
  <conditionalFormatting sqref="E4:M9">
    <cfRule type="cellIs" priority="1" dxfId="0" operator="equal" stopIfTrue="1">
      <formula>"X"</formula>
    </cfRule>
  </conditionalFormatting>
  <printOptions/>
  <pageMargins left="0.1968503937007874" right="0.1968503937007874" top="0.1968503937007874" bottom="0.1968503937007874" header="0.1968503937007874" footer="0.1968503937007874"/>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145" zoomScaleNormal="145" workbookViewId="0" topLeftCell="A1">
      <selection activeCell="A2" sqref="A2"/>
    </sheetView>
  </sheetViews>
  <sheetFormatPr defaultColWidth="9.00390625" defaultRowHeight="12.75"/>
  <cols>
    <col min="1" max="1" width="70.625" style="0" customWidth="1"/>
  </cols>
  <sheetData>
    <row r="1" ht="76.5">
      <c r="A1" s="11" t="s">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Б-Т</Company>
  <HyperlinkBase>http://b-t.com.ua</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Опросник межличностных отношений</dc:title>
  <dc:subject/>
  <dc:creator>Типатов Николай Владимирович</dc:creator>
  <cp:keywords/>
  <dc:description/>
  <cp:lastModifiedBy>***********</cp:lastModifiedBy>
  <cp:lastPrinted>2008-05-02T16:18:23Z</cp:lastPrinted>
  <dcterms:created xsi:type="dcterms:W3CDTF">2004-10-26T16:02:04Z</dcterms:created>
  <dcterms:modified xsi:type="dcterms:W3CDTF">2008-06-05T08:50:15Z</dcterms:modified>
  <cp:category/>
  <cp:version/>
  <cp:contentType/>
  <cp:contentStatus/>
</cp:coreProperties>
</file>